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465" yWindow="60" windowWidth="16920" windowHeight="9900"/>
  </bookViews>
  <sheets>
    <sheet name="N per inch drop rectangle" sheetId="1" r:id="rId1"/>
  </sheets>
  <definedNames>
    <definedName name="length1">'N per inch drop rectangle'!$B$4</definedName>
    <definedName name="length2">'N per inch drop rectangle'!#REF!</definedName>
    <definedName name="_xlnm.Print_Area" localSheetId="0">'N per inch drop rectangle'!$B$2:$AH$101</definedName>
    <definedName name="_xlnm.Print_Titles" localSheetId="0">'N per inch drop rectangle'!$9:$11</definedName>
    <definedName name="RiseRun">'N per inch drop rectangle'!$J$6</definedName>
    <definedName name="Width1">'N per inch drop rectangle'!$B$5</definedName>
  </definedNames>
  <calcPr calcId="125725"/>
</workbook>
</file>

<file path=xl/calcChain.xml><?xml version="1.0" encoding="utf-8"?>
<calcChain xmlns="http://schemas.openxmlformats.org/spreadsheetml/2006/main">
  <c r="AH9" i="1"/>
  <c r="AG9"/>
  <c r="AF9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6"/>
  <c r="G12" s="1"/>
  <c r="O10"/>
  <c r="P10"/>
  <c r="Q10"/>
  <c r="R10"/>
  <c r="S10"/>
  <c r="T10"/>
  <c r="U10"/>
  <c r="V10"/>
  <c r="W10"/>
  <c r="X10"/>
  <c r="Y10"/>
  <c r="Z10"/>
  <c r="AA10"/>
  <c r="AB10"/>
  <c r="AC10"/>
  <c r="AD10"/>
  <c r="AE10"/>
  <c r="AF10"/>
  <c r="AG10"/>
  <c r="AH10"/>
  <c r="L10"/>
  <c r="M10"/>
  <c r="N10"/>
  <c r="K10"/>
  <c r="B14"/>
  <c r="D14" s="1"/>
  <c r="G13"/>
  <c r="AH13" s="1"/>
  <c r="B15"/>
  <c r="B16" s="1"/>
  <c r="O13"/>
  <c r="AE13"/>
  <c r="Z13"/>
  <c r="AB13"/>
  <c r="L13"/>
  <c r="AG13"/>
  <c r="Q13"/>
  <c r="O12" l="1"/>
  <c r="W12"/>
  <c r="AE12"/>
  <c r="L12"/>
  <c r="T12"/>
  <c r="AB12"/>
  <c r="AD12"/>
  <c r="V12"/>
  <c r="N12"/>
  <c r="AG12"/>
  <c r="Y12"/>
  <c r="Q12"/>
  <c r="AH12"/>
  <c r="K12"/>
  <c r="S12"/>
  <c r="AA12"/>
  <c r="P12"/>
  <c r="X12"/>
  <c r="AF12"/>
  <c r="Z12"/>
  <c r="R12"/>
  <c r="AC12"/>
  <c r="U12"/>
  <c r="M12"/>
  <c r="Y13"/>
  <c r="T13"/>
  <c r="R13"/>
  <c r="W13"/>
  <c r="G14"/>
  <c r="M13"/>
  <c r="U13"/>
  <c r="AC13"/>
  <c r="P13"/>
  <c r="X13"/>
  <c r="AF13"/>
  <c r="AD13"/>
  <c r="V13"/>
  <c r="N13"/>
  <c r="AA13"/>
  <c r="S13"/>
  <c r="K13"/>
  <c r="D16"/>
  <c r="G16" s="1"/>
  <c r="B17"/>
  <c r="S14"/>
  <c r="X14"/>
  <c r="AH14"/>
  <c r="K14"/>
  <c r="AA14"/>
  <c r="P14"/>
  <c r="AF14"/>
  <c r="D15"/>
  <c r="G15" s="1"/>
  <c r="AB14" l="1"/>
  <c r="L14"/>
  <c r="W14"/>
  <c r="AD14"/>
  <c r="V14"/>
  <c r="N14"/>
  <c r="AC14"/>
  <c r="U14"/>
  <c r="M14"/>
  <c r="T14"/>
  <c r="AE14"/>
  <c r="O14"/>
  <c r="Z14"/>
  <c r="R14"/>
  <c r="AG14"/>
  <c r="Y14"/>
  <c r="Q14"/>
  <c r="AH16"/>
  <c r="K16"/>
  <c r="S16"/>
  <c r="AA16"/>
  <c r="N16"/>
  <c r="R16"/>
  <c r="V16"/>
  <c r="Z16"/>
  <c r="AD16"/>
  <c r="O16"/>
  <c r="W16"/>
  <c r="AE16"/>
  <c r="L16"/>
  <c r="P16"/>
  <c r="T16"/>
  <c r="X16"/>
  <c r="AB16"/>
  <c r="AF16"/>
  <c r="AG16"/>
  <c r="Y16"/>
  <c r="Q16"/>
  <c r="U16"/>
  <c r="M16"/>
  <c r="AC16"/>
  <c r="K15"/>
  <c r="O15"/>
  <c r="S15"/>
  <c r="W15"/>
  <c r="AA15"/>
  <c r="AE15"/>
  <c r="L15"/>
  <c r="P15"/>
  <c r="T15"/>
  <c r="X15"/>
  <c r="AB15"/>
  <c r="AF15"/>
  <c r="AH15"/>
  <c r="M15"/>
  <c r="Q15"/>
  <c r="U15"/>
  <c r="Y15"/>
  <c r="AC15"/>
  <c r="AG15"/>
  <c r="N15"/>
  <c r="R15"/>
  <c r="V15"/>
  <c r="Z15"/>
  <c r="AD15"/>
  <c r="B18"/>
  <c r="D17"/>
  <c r="G17" s="1"/>
  <c r="AH17" l="1"/>
  <c r="O17"/>
  <c r="W17"/>
  <c r="AE17"/>
  <c r="Q17"/>
  <c r="Y17"/>
  <c r="AG17"/>
  <c r="R17"/>
  <c r="Z17"/>
  <c r="L17"/>
  <c r="T17"/>
  <c r="AB17"/>
  <c r="K17"/>
  <c r="S17"/>
  <c r="AA17"/>
  <c r="M17"/>
  <c r="U17"/>
  <c r="AC17"/>
  <c r="N17"/>
  <c r="V17"/>
  <c r="AD17"/>
  <c r="P17"/>
  <c r="X17"/>
  <c r="AF17"/>
  <c r="D18"/>
  <c r="G18" s="1"/>
  <c r="B19"/>
  <c r="D19" l="1"/>
  <c r="G19" s="1"/>
  <c r="B20"/>
  <c r="AH18"/>
  <c r="O18"/>
  <c r="W18"/>
  <c r="AE18"/>
  <c r="Q18"/>
  <c r="Y18"/>
  <c r="AG18"/>
  <c r="P18"/>
  <c r="X18"/>
  <c r="AF18"/>
  <c r="R18"/>
  <c r="Z18"/>
  <c r="K18"/>
  <c r="S18"/>
  <c r="AA18"/>
  <c r="M18"/>
  <c r="U18"/>
  <c r="AC18"/>
  <c r="L18"/>
  <c r="T18"/>
  <c r="AB18"/>
  <c r="N18"/>
  <c r="V18"/>
  <c r="AD18"/>
  <c r="D20" l="1"/>
  <c r="G20" s="1"/>
  <c r="B21"/>
  <c r="AH19"/>
  <c r="V19"/>
  <c r="M19"/>
  <c r="AF19"/>
  <c r="AC19"/>
  <c r="P19"/>
  <c r="S19"/>
  <c r="AD19"/>
  <c r="U19"/>
  <c r="K19"/>
  <c r="N19"/>
  <c r="T19"/>
  <c r="Z19"/>
  <c r="AG19"/>
  <c r="Q19"/>
  <c r="W19"/>
  <c r="L19"/>
  <c r="Y19"/>
  <c r="O19"/>
  <c r="X19"/>
  <c r="AA19"/>
  <c r="AB19"/>
  <c r="R19"/>
  <c r="AE19"/>
  <c r="D21" l="1"/>
  <c r="G21" s="1"/>
  <c r="B22"/>
  <c r="AH20"/>
  <c r="O20"/>
  <c r="W20"/>
  <c r="AE20"/>
  <c r="Q20"/>
  <c r="Y20"/>
  <c r="AG20"/>
  <c r="P20"/>
  <c r="X20"/>
  <c r="AF20"/>
  <c r="R20"/>
  <c r="Z20"/>
  <c r="K20"/>
  <c r="S20"/>
  <c r="AA20"/>
  <c r="M20"/>
  <c r="U20"/>
  <c r="AC20"/>
  <c r="L20"/>
  <c r="T20"/>
  <c r="AB20"/>
  <c r="N20"/>
  <c r="V20"/>
  <c r="AD20"/>
  <c r="D22" l="1"/>
  <c r="G22" s="1"/>
  <c r="B23"/>
  <c r="K21"/>
  <c r="AH21"/>
  <c r="Z21"/>
  <c r="Q21"/>
  <c r="T21"/>
  <c r="W21"/>
  <c r="AG21"/>
  <c r="L21"/>
  <c r="Y21"/>
  <c r="O21"/>
  <c r="AB21"/>
  <c r="AE21"/>
  <c r="AF21"/>
  <c r="P21"/>
  <c r="V21"/>
  <c r="AC21"/>
  <c r="M21"/>
  <c r="S21"/>
  <c r="AD21"/>
  <c r="U21"/>
  <c r="AA21"/>
  <c r="R21"/>
  <c r="X21"/>
  <c r="N21"/>
  <c r="D23" l="1"/>
  <c r="G23" s="1"/>
  <c r="B24"/>
  <c r="AE22"/>
  <c r="O22"/>
  <c r="W22"/>
  <c r="M22"/>
  <c r="U22"/>
  <c r="AC22"/>
  <c r="AH22"/>
  <c r="P22"/>
  <c r="X22"/>
  <c r="AG22"/>
  <c r="R22"/>
  <c r="Z22"/>
  <c r="K22"/>
  <c r="S22"/>
  <c r="AA22"/>
  <c r="Q22"/>
  <c r="Y22"/>
  <c r="AF22"/>
  <c r="L22"/>
  <c r="T22"/>
  <c r="AB22"/>
  <c r="N22"/>
  <c r="V22"/>
  <c r="AD22"/>
  <c r="D24" l="1"/>
  <c r="G24" s="1"/>
  <c r="B25"/>
  <c r="K23"/>
  <c r="AE23"/>
  <c r="AB23"/>
  <c r="Z23"/>
  <c r="Q23"/>
  <c r="L23"/>
  <c r="O23"/>
  <c r="T23"/>
  <c r="R23"/>
  <c r="S23"/>
  <c r="AG23"/>
  <c r="M23"/>
  <c r="X23"/>
  <c r="Y23"/>
  <c r="V23"/>
  <c r="W23"/>
  <c r="AC23"/>
  <c r="P23"/>
  <c r="N23"/>
  <c r="AA23"/>
  <c r="U23"/>
  <c r="AH23"/>
  <c r="AF23"/>
  <c r="AD23"/>
  <c r="D25" l="1"/>
  <c r="G25" s="1"/>
  <c r="B26"/>
  <c r="S24"/>
  <c r="K24"/>
  <c r="AC24"/>
  <c r="U24"/>
  <c r="AB24"/>
  <c r="T24"/>
  <c r="L24"/>
  <c r="AA24"/>
  <c r="AH24"/>
  <c r="Z24"/>
  <c r="R24"/>
  <c r="Q24"/>
  <c r="O24"/>
  <c r="AG24"/>
  <c r="Y24"/>
  <c r="AF24"/>
  <c r="X24"/>
  <c r="P24"/>
  <c r="AE24"/>
  <c r="W24"/>
  <c r="AD24"/>
  <c r="V24"/>
  <c r="N24"/>
  <c r="M24"/>
  <c r="D26" l="1"/>
  <c r="G26" s="1"/>
  <c r="B27"/>
  <c r="AA25"/>
  <c r="AE25"/>
  <c r="Q25"/>
  <c r="AH25"/>
  <c r="X25"/>
  <c r="O25"/>
  <c r="R25"/>
  <c r="AF25"/>
  <c r="Z25"/>
  <c r="W25"/>
  <c r="P25"/>
  <c r="U25"/>
  <c r="L25"/>
  <c r="AB25"/>
  <c r="Y25"/>
  <c r="V25"/>
  <c r="M25"/>
  <c r="S25"/>
  <c r="T25"/>
  <c r="K25"/>
  <c r="AD25"/>
  <c r="AG25"/>
  <c r="N25"/>
  <c r="AC25"/>
  <c r="D27" l="1"/>
  <c r="G27" s="1"/>
  <c r="B28"/>
  <c r="AG26"/>
  <c r="Y26"/>
  <c r="Q26"/>
  <c r="AH26"/>
  <c r="Z26"/>
  <c r="R26"/>
  <c r="AE26"/>
  <c r="W26"/>
  <c r="O26"/>
  <c r="AF26"/>
  <c r="X26"/>
  <c r="P26"/>
  <c r="AC26"/>
  <c r="U26"/>
  <c r="M26"/>
  <c r="AD26"/>
  <c r="V26"/>
  <c r="N26"/>
  <c r="AA26"/>
  <c r="S26"/>
  <c r="K26"/>
  <c r="AB26"/>
  <c r="T26"/>
  <c r="L26"/>
  <c r="D28" l="1"/>
  <c r="G28" s="1"/>
  <c r="B29"/>
  <c r="X27"/>
  <c r="AE27"/>
  <c r="AA27"/>
  <c r="V27"/>
  <c r="AC27"/>
  <c r="Q27"/>
  <c r="O27"/>
  <c r="AG27"/>
  <c r="P27"/>
  <c r="W27"/>
  <c r="M27"/>
  <c r="AH27"/>
  <c r="N27"/>
  <c r="U27"/>
  <c r="T27"/>
  <c r="K27"/>
  <c r="R27"/>
  <c r="AD27"/>
  <c r="AB27"/>
  <c r="Z27"/>
  <c r="AF27"/>
  <c r="Y27"/>
  <c r="L27"/>
  <c r="S27"/>
  <c r="B30" l="1"/>
  <c r="D29"/>
  <c r="G29" s="1"/>
  <c r="AC28"/>
  <c r="U28"/>
  <c r="M28"/>
  <c r="AD28"/>
  <c r="V28"/>
  <c r="N28"/>
  <c r="AA28"/>
  <c r="S28"/>
  <c r="K28"/>
  <c r="AB28"/>
  <c r="T28"/>
  <c r="L28"/>
  <c r="Y28"/>
  <c r="AH28"/>
  <c r="R28"/>
  <c r="W28"/>
  <c r="AF28"/>
  <c r="P28"/>
  <c r="AG28"/>
  <c r="Q28"/>
  <c r="Z28"/>
  <c r="AE28"/>
  <c r="O28"/>
  <c r="X28"/>
  <c r="X29" l="1"/>
  <c r="AA29"/>
  <c r="V29"/>
  <c r="AE29"/>
  <c r="Q29"/>
  <c r="O29"/>
  <c r="AC29"/>
  <c r="AG29"/>
  <c r="P29"/>
  <c r="W29"/>
  <c r="Z29"/>
  <c r="AF29"/>
  <c r="R29"/>
  <c r="Y29"/>
  <c r="AD29"/>
  <c r="L29"/>
  <c r="AB29"/>
  <c r="S29"/>
  <c r="AH29"/>
  <c r="U29"/>
  <c r="K29"/>
  <c r="M29"/>
  <c r="N29"/>
  <c r="T29"/>
  <c r="D30"/>
  <c r="G30" s="1"/>
  <c r="B31"/>
  <c r="B32" l="1"/>
  <c r="D31"/>
  <c r="G31" s="1"/>
  <c r="AC30"/>
  <c r="U30"/>
  <c r="M30"/>
  <c r="AD30"/>
  <c r="V30"/>
  <c r="N30"/>
  <c r="AA30"/>
  <c r="S30"/>
  <c r="K30"/>
  <c r="AB30"/>
  <c r="T30"/>
  <c r="L30"/>
  <c r="AG30"/>
  <c r="Q30"/>
  <c r="Z30"/>
  <c r="AE30"/>
  <c r="O30"/>
  <c r="X30"/>
  <c r="Y30"/>
  <c r="AH30"/>
  <c r="R30"/>
  <c r="W30"/>
  <c r="AF30"/>
  <c r="P30"/>
  <c r="X31" l="1"/>
  <c r="AE31"/>
  <c r="AA31"/>
  <c r="Q31"/>
  <c r="AG31"/>
  <c r="V31"/>
  <c r="O31"/>
  <c r="Z31"/>
  <c r="P31"/>
  <c r="W31"/>
  <c r="Y31"/>
  <c r="N31"/>
  <c r="M31"/>
  <c r="AC31"/>
  <c r="T31"/>
  <c r="K31"/>
  <c r="AD31"/>
  <c r="U31"/>
  <c r="AB31"/>
  <c r="AH31"/>
  <c r="AF31"/>
  <c r="R31"/>
  <c r="L31"/>
  <c r="S31"/>
  <c r="D32"/>
  <c r="G32" s="1"/>
  <c r="B33"/>
  <c r="AA32" l="1"/>
  <c r="S32"/>
  <c r="K32"/>
  <c r="AB32"/>
  <c r="AC32"/>
  <c r="M32"/>
  <c r="V32"/>
  <c r="N32"/>
  <c r="Y32"/>
  <c r="AH32"/>
  <c r="T32"/>
  <c r="L32"/>
  <c r="W32"/>
  <c r="AF32"/>
  <c r="U32"/>
  <c r="R32"/>
  <c r="Q32"/>
  <c r="P32"/>
  <c r="AE32"/>
  <c r="O32"/>
  <c r="X32"/>
  <c r="AD32"/>
  <c r="AG32"/>
  <c r="Z32"/>
  <c r="B34"/>
  <c r="D33"/>
  <c r="G33" s="1"/>
  <c r="X33" l="1"/>
  <c r="AA33"/>
  <c r="Q33"/>
  <c r="AE33"/>
  <c r="Z33"/>
  <c r="O33"/>
  <c r="AG33"/>
  <c r="AH33"/>
  <c r="P33"/>
  <c r="W33"/>
  <c r="R33"/>
  <c r="AF33"/>
  <c r="N33"/>
  <c r="AD33"/>
  <c r="U33"/>
  <c r="L33"/>
  <c r="AB33"/>
  <c r="S33"/>
  <c r="V33"/>
  <c r="AC33"/>
  <c r="K33"/>
  <c r="Y33"/>
  <c r="M33"/>
  <c r="T33"/>
  <c r="D34"/>
  <c r="G34" s="1"/>
  <c r="B35"/>
  <c r="B36" l="1"/>
  <c r="D35"/>
  <c r="G35" s="1"/>
  <c r="AA34"/>
  <c r="S34"/>
  <c r="K34"/>
  <c r="AB34"/>
  <c r="T34"/>
  <c r="L34"/>
  <c r="U34"/>
  <c r="AD34"/>
  <c r="N34"/>
  <c r="Y34"/>
  <c r="AH34"/>
  <c r="R34"/>
  <c r="AE34"/>
  <c r="O34"/>
  <c r="X34"/>
  <c r="AC34"/>
  <c r="V34"/>
  <c r="Q34"/>
  <c r="W34"/>
  <c r="AF34"/>
  <c r="P34"/>
  <c r="M34"/>
  <c r="AG34"/>
  <c r="Z34"/>
  <c r="X35" l="1"/>
  <c r="AE35"/>
  <c r="AA35"/>
  <c r="Q35"/>
  <c r="AG35"/>
  <c r="Z35"/>
  <c r="O35"/>
  <c r="AH35"/>
  <c r="P35"/>
  <c r="W35"/>
  <c r="Y35"/>
  <c r="V35"/>
  <c r="M35"/>
  <c r="AC35"/>
  <c r="T35"/>
  <c r="K35"/>
  <c r="N35"/>
  <c r="AD35"/>
  <c r="L35"/>
  <c r="S35"/>
  <c r="R35"/>
  <c r="AF35"/>
  <c r="U35"/>
  <c r="AB35"/>
  <c r="D36"/>
  <c r="G36" s="1"/>
  <c r="B37"/>
  <c r="D37" l="1"/>
  <c r="G37" s="1"/>
  <c r="B38"/>
  <c r="AA36"/>
  <c r="S36"/>
  <c r="K36"/>
  <c r="AB36"/>
  <c r="T36"/>
  <c r="L36"/>
  <c r="U36"/>
  <c r="AD36"/>
  <c r="N36"/>
  <c r="Y36"/>
  <c r="AH36"/>
  <c r="R36"/>
  <c r="W36"/>
  <c r="AF36"/>
  <c r="P36"/>
  <c r="M36"/>
  <c r="AG36"/>
  <c r="Z36"/>
  <c r="AE36"/>
  <c r="O36"/>
  <c r="X36"/>
  <c r="AC36"/>
  <c r="V36"/>
  <c r="Q36"/>
  <c r="D38" l="1"/>
  <c r="G38" s="1"/>
  <c r="B39"/>
  <c r="AA37"/>
  <c r="S37"/>
  <c r="K37"/>
  <c r="AB37"/>
  <c r="T37"/>
  <c r="L37"/>
  <c r="U37"/>
  <c r="AD37"/>
  <c r="N37"/>
  <c r="Y37"/>
  <c r="AH37"/>
  <c r="R37"/>
  <c r="AE37"/>
  <c r="O37"/>
  <c r="X37"/>
  <c r="AC37"/>
  <c r="V37"/>
  <c r="Q37"/>
  <c r="W37"/>
  <c r="AF37"/>
  <c r="P37"/>
  <c r="M37"/>
  <c r="AG37"/>
  <c r="Z37"/>
  <c r="B40" l="1"/>
  <c r="D39"/>
  <c r="G39" s="1"/>
  <c r="AA38"/>
  <c r="S38"/>
  <c r="K38"/>
  <c r="AB38"/>
  <c r="T38"/>
  <c r="L38"/>
  <c r="AC38"/>
  <c r="U38"/>
  <c r="M38"/>
  <c r="AD38"/>
  <c r="N38"/>
  <c r="R38"/>
  <c r="AE38"/>
  <c r="O38"/>
  <c r="X38"/>
  <c r="AG38"/>
  <c r="Q38"/>
  <c r="V38"/>
  <c r="W38"/>
  <c r="AF38"/>
  <c r="P38"/>
  <c r="Y38"/>
  <c r="AH38"/>
  <c r="Z38"/>
  <c r="AB39" l="1"/>
  <c r="N39"/>
  <c r="U39"/>
  <c r="AE39"/>
  <c r="AD39"/>
  <c r="S39"/>
  <c r="L39"/>
  <c r="M39"/>
  <c r="T39"/>
  <c r="AA39"/>
  <c r="V39"/>
  <c r="K39"/>
  <c r="R39"/>
  <c r="AH39"/>
  <c r="Y39"/>
  <c r="P39"/>
  <c r="AF39"/>
  <c r="W39"/>
  <c r="Q39"/>
  <c r="X39"/>
  <c r="AC39"/>
  <c r="Z39"/>
  <c r="AG39"/>
  <c r="O39"/>
  <c r="D40"/>
  <c r="G40" s="1"/>
  <c r="B41"/>
  <c r="B42" l="1"/>
  <c r="D41"/>
  <c r="G41" s="1"/>
  <c r="AA40"/>
  <c r="S40"/>
  <c r="K40"/>
  <c r="AB40"/>
  <c r="T40"/>
  <c r="L40"/>
  <c r="AC40"/>
  <c r="U40"/>
  <c r="M40"/>
  <c r="AD40"/>
  <c r="V40"/>
  <c r="N40"/>
  <c r="W40"/>
  <c r="AF40"/>
  <c r="P40"/>
  <c r="Y40"/>
  <c r="AH40"/>
  <c r="R40"/>
  <c r="AE40"/>
  <c r="O40"/>
  <c r="X40"/>
  <c r="AG40"/>
  <c r="Q40"/>
  <c r="Z40"/>
  <c r="AA41" l="1"/>
  <c r="X41"/>
  <c r="AE41"/>
  <c r="Q41"/>
  <c r="AG41"/>
  <c r="Z41"/>
  <c r="O41"/>
  <c r="AH41"/>
  <c r="P41"/>
  <c r="W41"/>
  <c r="Y41"/>
  <c r="V41"/>
  <c r="M41"/>
  <c r="AC41"/>
  <c r="T41"/>
  <c r="K41"/>
  <c r="AD41"/>
  <c r="L41"/>
  <c r="S41"/>
  <c r="R41"/>
  <c r="AF41"/>
  <c r="N41"/>
  <c r="U41"/>
  <c r="AB41"/>
  <c r="D42"/>
  <c r="G42" s="1"/>
  <c r="B43"/>
  <c r="D43" l="1"/>
  <c r="G43" s="1"/>
  <c r="B44"/>
  <c r="AA42"/>
  <c r="S42"/>
  <c r="K42"/>
  <c r="AB42"/>
  <c r="T42"/>
  <c r="L42"/>
  <c r="AC42"/>
  <c r="U42"/>
  <c r="M42"/>
  <c r="AD42"/>
  <c r="V42"/>
  <c r="N42"/>
  <c r="AE42"/>
  <c r="W42"/>
  <c r="O42"/>
  <c r="AF42"/>
  <c r="X42"/>
  <c r="P42"/>
  <c r="AG42"/>
  <c r="Y42"/>
  <c r="Q42"/>
  <c r="AH42"/>
  <c r="Z42"/>
  <c r="R42"/>
  <c r="D44" l="1"/>
  <c r="G44" s="1"/>
  <c r="B45"/>
  <c r="AA43"/>
  <c r="S43"/>
  <c r="K43"/>
  <c r="AB43"/>
  <c r="T43"/>
  <c r="L43"/>
  <c r="AC43"/>
  <c r="U43"/>
  <c r="M43"/>
  <c r="AD43"/>
  <c r="V43"/>
  <c r="N43"/>
  <c r="AE43"/>
  <c r="W43"/>
  <c r="O43"/>
  <c r="AF43"/>
  <c r="X43"/>
  <c r="P43"/>
  <c r="AG43"/>
  <c r="Y43"/>
  <c r="Q43"/>
  <c r="AH43"/>
  <c r="Z43"/>
  <c r="R43"/>
  <c r="B46" l="1"/>
  <c r="D45"/>
  <c r="G45" s="1"/>
  <c r="AA44"/>
  <c r="S44"/>
  <c r="K44"/>
  <c r="AB44"/>
  <c r="T44"/>
  <c r="L44"/>
  <c r="AC44"/>
  <c r="U44"/>
  <c r="M44"/>
  <c r="AD44"/>
  <c r="V44"/>
  <c r="N44"/>
  <c r="AE44"/>
  <c r="W44"/>
  <c r="O44"/>
  <c r="AF44"/>
  <c r="X44"/>
  <c r="P44"/>
  <c r="AG44"/>
  <c r="Y44"/>
  <c r="Q44"/>
  <c r="AH44"/>
  <c r="Z44"/>
  <c r="R44"/>
  <c r="AB45" l="1"/>
  <c r="N45"/>
  <c r="AE45"/>
  <c r="U45"/>
  <c r="AD45"/>
  <c r="S45"/>
  <c r="L45"/>
  <c r="M45"/>
  <c r="T45"/>
  <c r="AA45"/>
  <c r="V45"/>
  <c r="K45"/>
  <c r="R45"/>
  <c r="AH45"/>
  <c r="Y45"/>
  <c r="P45"/>
  <c r="AF45"/>
  <c r="W45"/>
  <c r="Q45"/>
  <c r="AG45"/>
  <c r="O45"/>
  <c r="AC45"/>
  <c r="Z45"/>
  <c r="X45"/>
  <c r="D46"/>
  <c r="G46" s="1"/>
  <c r="B47"/>
  <c r="B48" l="1"/>
  <c r="D47"/>
  <c r="G47" s="1"/>
  <c r="AA46"/>
  <c r="S46"/>
  <c r="K46"/>
  <c r="AB46"/>
  <c r="T46"/>
  <c r="L46"/>
  <c r="AC46"/>
  <c r="U46"/>
  <c r="M46"/>
  <c r="AD46"/>
  <c r="V46"/>
  <c r="N46"/>
  <c r="AE46"/>
  <c r="W46"/>
  <c r="O46"/>
  <c r="AF46"/>
  <c r="X46"/>
  <c r="P46"/>
  <c r="AG46"/>
  <c r="Y46"/>
  <c r="Q46"/>
  <c r="AH46"/>
  <c r="Z46"/>
  <c r="R46"/>
  <c r="AB47" l="1"/>
  <c r="N47"/>
  <c r="AE47"/>
  <c r="U47"/>
  <c r="L47"/>
  <c r="AD47"/>
  <c r="S47"/>
  <c r="M47"/>
  <c r="T47"/>
  <c r="AA47"/>
  <c r="AC47"/>
  <c r="Z47"/>
  <c r="Q47"/>
  <c r="AG47"/>
  <c r="X47"/>
  <c r="O47"/>
  <c r="AH47"/>
  <c r="P47"/>
  <c r="W47"/>
  <c r="V47"/>
  <c r="K47"/>
  <c r="R47"/>
  <c r="Y47"/>
  <c r="AF47"/>
  <c r="D48"/>
  <c r="G48" s="1"/>
  <c r="B49"/>
  <c r="B50" l="1"/>
  <c r="D49"/>
  <c r="G49" s="1"/>
  <c r="AA48"/>
  <c r="S48"/>
  <c r="K48"/>
  <c r="AB48"/>
  <c r="T48"/>
  <c r="L48"/>
  <c r="AC48"/>
  <c r="U48"/>
  <c r="M48"/>
  <c r="AD48"/>
  <c r="V48"/>
  <c r="N48"/>
  <c r="AE48"/>
  <c r="W48"/>
  <c r="O48"/>
  <c r="AF48"/>
  <c r="X48"/>
  <c r="P48"/>
  <c r="AG48"/>
  <c r="Y48"/>
  <c r="Q48"/>
  <c r="AH48"/>
  <c r="Z48"/>
  <c r="R48"/>
  <c r="AB49" l="1"/>
  <c r="N49"/>
  <c r="AE49"/>
  <c r="U49"/>
  <c r="AD49"/>
  <c r="S49"/>
  <c r="L49"/>
  <c r="M49"/>
  <c r="T49"/>
  <c r="AA49"/>
  <c r="V49"/>
  <c r="K49"/>
  <c r="R49"/>
  <c r="AH49"/>
  <c r="Y49"/>
  <c r="P49"/>
  <c r="AF49"/>
  <c r="W49"/>
  <c r="Z49"/>
  <c r="AG49"/>
  <c r="O49"/>
  <c r="AC49"/>
  <c r="Q49"/>
  <c r="X49"/>
  <c r="D50"/>
  <c r="G50" s="1"/>
  <c r="B51"/>
  <c r="AA50" l="1"/>
  <c r="S50"/>
  <c r="K50"/>
  <c r="AB50"/>
  <c r="T50"/>
  <c r="L50"/>
  <c r="AC50"/>
  <c r="U50"/>
  <c r="M50"/>
  <c r="AD50"/>
  <c r="V50"/>
  <c r="N50"/>
  <c r="AE50"/>
  <c r="W50"/>
  <c r="O50"/>
  <c r="AF50"/>
  <c r="X50"/>
  <c r="P50"/>
  <c r="AG50"/>
  <c r="Y50"/>
  <c r="Q50"/>
  <c r="AH50"/>
  <c r="Z50"/>
  <c r="R50"/>
  <c r="B52"/>
  <c r="D51"/>
  <c r="G51" s="1"/>
  <c r="AB51" l="1"/>
  <c r="N51"/>
  <c r="AE51"/>
  <c r="U51"/>
  <c r="L51"/>
  <c r="AD51"/>
  <c r="S51"/>
  <c r="M51"/>
  <c r="T51"/>
  <c r="AA51"/>
  <c r="AC51"/>
  <c r="Z51"/>
  <c r="Q51"/>
  <c r="AG51"/>
  <c r="X51"/>
  <c r="O51"/>
  <c r="AH51"/>
  <c r="P51"/>
  <c r="AF51"/>
  <c r="V51"/>
  <c r="K51"/>
  <c r="R51"/>
  <c r="Y51"/>
  <c r="W51"/>
  <c r="D52"/>
  <c r="G52" s="1"/>
  <c r="B53"/>
  <c r="D53" l="1"/>
  <c r="G53" s="1"/>
  <c r="B54"/>
  <c r="AE52"/>
  <c r="W52"/>
  <c r="O52"/>
  <c r="AF52"/>
  <c r="X52"/>
  <c r="P52"/>
  <c r="AG52"/>
  <c r="Y52"/>
  <c r="Q52"/>
  <c r="AH52"/>
  <c r="Z52"/>
  <c r="R52"/>
  <c r="AA52"/>
  <c r="S52"/>
  <c r="K52"/>
  <c r="AB52"/>
  <c r="T52"/>
  <c r="L52"/>
  <c r="AC52"/>
  <c r="U52"/>
  <c r="M52"/>
  <c r="AD52"/>
  <c r="V52"/>
  <c r="N52"/>
  <c r="D54" l="1"/>
  <c r="G54" s="1"/>
  <c r="B55"/>
  <c r="AE53"/>
  <c r="W53"/>
  <c r="O53"/>
  <c r="AF53"/>
  <c r="X53"/>
  <c r="P53"/>
  <c r="AG53"/>
  <c r="Y53"/>
  <c r="Q53"/>
  <c r="AH53"/>
  <c r="Z53"/>
  <c r="R53"/>
  <c r="AA53"/>
  <c r="S53"/>
  <c r="K53"/>
  <c r="AB53"/>
  <c r="T53"/>
  <c r="L53"/>
  <c r="AC53"/>
  <c r="U53"/>
  <c r="M53"/>
  <c r="AD53"/>
  <c r="V53"/>
  <c r="N53"/>
  <c r="B56" l="1"/>
  <c r="D55"/>
  <c r="G55" s="1"/>
  <c r="AA54"/>
  <c r="S54"/>
  <c r="K54"/>
  <c r="AB54"/>
  <c r="T54"/>
  <c r="L54"/>
  <c r="AC54"/>
  <c r="U54"/>
  <c r="M54"/>
  <c r="AD54"/>
  <c r="V54"/>
  <c r="N54"/>
  <c r="AE54"/>
  <c r="W54"/>
  <c r="O54"/>
  <c r="AF54"/>
  <c r="X54"/>
  <c r="P54"/>
  <c r="AG54"/>
  <c r="Y54"/>
  <c r="Q54"/>
  <c r="AH54"/>
  <c r="Z54"/>
  <c r="R54"/>
  <c r="AB55" l="1"/>
  <c r="N55"/>
  <c r="AE55"/>
  <c r="U55"/>
  <c r="AD55"/>
  <c r="S55"/>
  <c r="L55"/>
  <c r="M55"/>
  <c r="T55"/>
  <c r="AA55"/>
  <c r="V55"/>
  <c r="K55"/>
  <c r="R55"/>
  <c r="AH55"/>
  <c r="Y55"/>
  <c r="P55"/>
  <c r="AF55"/>
  <c r="W55"/>
  <c r="Z55"/>
  <c r="AG55"/>
  <c r="O55"/>
  <c r="AC55"/>
  <c r="Q55"/>
  <c r="X55"/>
  <c r="D56"/>
  <c r="G56" s="1"/>
  <c r="B57"/>
  <c r="B58" l="1"/>
  <c r="D57"/>
  <c r="G57" s="1"/>
  <c r="AA56"/>
  <c r="S56"/>
  <c r="K56"/>
  <c r="AB56"/>
  <c r="T56"/>
  <c r="L56"/>
  <c r="AC56"/>
  <c r="U56"/>
  <c r="M56"/>
  <c r="AD56"/>
  <c r="V56"/>
  <c r="N56"/>
  <c r="AE56"/>
  <c r="W56"/>
  <c r="O56"/>
  <c r="AF56"/>
  <c r="X56"/>
  <c r="P56"/>
  <c r="AG56"/>
  <c r="Y56"/>
  <c r="Q56"/>
  <c r="AH56"/>
  <c r="Z56"/>
  <c r="R56"/>
  <c r="AB57" l="1"/>
  <c r="N57"/>
  <c r="AE57"/>
  <c r="U57"/>
  <c r="L57"/>
  <c r="AD57"/>
  <c r="S57"/>
  <c r="M57"/>
  <c r="T57"/>
  <c r="AA57"/>
  <c r="AC57"/>
  <c r="Z57"/>
  <c r="Q57"/>
  <c r="AG57"/>
  <c r="X57"/>
  <c r="O57"/>
  <c r="R57"/>
  <c r="Y57"/>
  <c r="AF57"/>
  <c r="V57"/>
  <c r="K57"/>
  <c r="AH57"/>
  <c r="P57"/>
  <c r="W57"/>
  <c r="D58"/>
  <c r="G58" s="1"/>
  <c r="B59"/>
  <c r="B60" l="1"/>
  <c r="D59"/>
  <c r="G59" s="1"/>
  <c r="AA58"/>
  <c r="S58"/>
  <c r="K58"/>
  <c r="AB58"/>
  <c r="T58"/>
  <c r="L58"/>
  <c r="AC58"/>
  <c r="U58"/>
  <c r="M58"/>
  <c r="AD58"/>
  <c r="V58"/>
  <c r="N58"/>
  <c r="AE58"/>
  <c r="W58"/>
  <c r="O58"/>
  <c r="AF58"/>
  <c r="X58"/>
  <c r="P58"/>
  <c r="AG58"/>
  <c r="Y58"/>
  <c r="Q58"/>
  <c r="AH58"/>
  <c r="Z58"/>
  <c r="R58"/>
  <c r="X59" l="1"/>
  <c r="AA59"/>
  <c r="AE59"/>
  <c r="Q59"/>
  <c r="Z59"/>
  <c r="O59"/>
  <c r="AG59"/>
  <c r="AH59"/>
  <c r="P59"/>
  <c r="W59"/>
  <c r="R59"/>
  <c r="AF59"/>
  <c r="N59"/>
  <c r="AD59"/>
  <c r="U59"/>
  <c r="L59"/>
  <c r="AB59"/>
  <c r="S59"/>
  <c r="AC59"/>
  <c r="Y59"/>
  <c r="V59"/>
  <c r="M59"/>
  <c r="T59"/>
  <c r="K59"/>
  <c r="D60"/>
  <c r="G60" s="1"/>
  <c r="B61"/>
  <c r="B62" l="1"/>
  <c r="D61"/>
  <c r="G61" s="1"/>
  <c r="AA60"/>
  <c r="S60"/>
  <c r="K60"/>
  <c r="AB60"/>
  <c r="T60"/>
  <c r="L60"/>
  <c r="AC60"/>
  <c r="U60"/>
  <c r="M60"/>
  <c r="AD60"/>
  <c r="V60"/>
  <c r="N60"/>
  <c r="AE60"/>
  <c r="W60"/>
  <c r="O60"/>
  <c r="AF60"/>
  <c r="X60"/>
  <c r="P60"/>
  <c r="AG60"/>
  <c r="Y60"/>
  <c r="Q60"/>
  <c r="AH60"/>
  <c r="Z60"/>
  <c r="R60"/>
  <c r="X61" l="1"/>
  <c r="AC61"/>
  <c r="AH61"/>
  <c r="S61"/>
  <c r="AG61"/>
  <c r="Z61"/>
  <c r="Q61"/>
  <c r="K61"/>
  <c r="P61"/>
  <c r="Y61"/>
  <c r="AA61"/>
  <c r="V61"/>
  <c r="O61"/>
  <c r="AE61"/>
  <c r="T61"/>
  <c r="M61"/>
  <c r="L61"/>
  <c r="R61"/>
  <c r="AF61"/>
  <c r="N61"/>
  <c r="AD61"/>
  <c r="W61"/>
  <c r="AB61"/>
  <c r="U61"/>
  <c r="B63"/>
  <c r="D62"/>
  <c r="G62" s="1"/>
  <c r="AG62" l="1"/>
  <c r="AA62"/>
  <c r="S62"/>
  <c r="K62"/>
  <c r="V62"/>
  <c r="AB62"/>
  <c r="L62"/>
  <c r="Y62"/>
  <c r="Q62"/>
  <c r="AH62"/>
  <c r="R62"/>
  <c r="X62"/>
  <c r="W62"/>
  <c r="AD62"/>
  <c r="T62"/>
  <c r="U62"/>
  <c r="Z62"/>
  <c r="P62"/>
  <c r="AC62"/>
  <c r="O62"/>
  <c r="N62"/>
  <c r="AE62"/>
  <c r="M62"/>
  <c r="AF62"/>
  <c r="D63"/>
  <c r="G63" s="1"/>
  <c r="B64"/>
  <c r="D64" l="1"/>
  <c r="G64" s="1"/>
  <c r="B65"/>
  <c r="W63"/>
  <c r="AE63"/>
  <c r="N63"/>
  <c r="Q63"/>
  <c r="R63"/>
  <c r="O63"/>
  <c r="AG63"/>
  <c r="AH63"/>
  <c r="T63"/>
  <c r="S63"/>
  <c r="V63"/>
  <c r="L63"/>
  <c r="U63"/>
  <c r="Z63"/>
  <c r="P63"/>
  <c r="X63"/>
  <c r="Y63"/>
  <c r="AD63"/>
  <c r="AA63"/>
  <c r="K63"/>
  <c r="AB63"/>
  <c r="AC63"/>
  <c r="M63"/>
  <c r="AF63"/>
  <c r="B66" l="1"/>
  <c r="D65"/>
  <c r="G65" s="1"/>
  <c r="AA64"/>
  <c r="AE64"/>
  <c r="O64"/>
  <c r="N64"/>
  <c r="AG64"/>
  <c r="Q64"/>
  <c r="R64"/>
  <c r="W64"/>
  <c r="T64"/>
  <c r="AH64"/>
  <c r="AF64"/>
  <c r="M64"/>
  <c r="AC64"/>
  <c r="AB64"/>
  <c r="K64"/>
  <c r="AD64"/>
  <c r="Y64"/>
  <c r="X64"/>
  <c r="P64"/>
  <c r="Z64"/>
  <c r="U64"/>
  <c r="L64"/>
  <c r="V64"/>
  <c r="S64"/>
  <c r="AG65" l="1"/>
  <c r="Q65"/>
  <c r="R65"/>
  <c r="AA65"/>
  <c r="AB65"/>
  <c r="O65"/>
  <c r="Y65"/>
  <c r="X65"/>
  <c r="AE65"/>
  <c r="T65"/>
  <c r="W65"/>
  <c r="V65"/>
  <c r="P65"/>
  <c r="Z65"/>
  <c r="U65"/>
  <c r="AC65"/>
  <c r="AH65"/>
  <c r="K65"/>
  <c r="N65"/>
  <c r="AD65"/>
  <c r="L65"/>
  <c r="S65"/>
  <c r="AF65"/>
  <c r="M65"/>
  <c r="D66"/>
  <c r="G66" s="1"/>
  <c r="B67"/>
  <c r="D67" l="1"/>
  <c r="G67" s="1"/>
  <c r="B68"/>
  <c r="AC66"/>
  <c r="AG66"/>
  <c r="Q66"/>
  <c r="R66"/>
  <c r="AA66"/>
  <c r="AB66"/>
  <c r="O66"/>
  <c r="Y66"/>
  <c r="X66"/>
  <c r="AE66"/>
  <c r="AD66"/>
  <c r="L66"/>
  <c r="S66"/>
  <c r="AF66"/>
  <c r="M66"/>
  <c r="AH66"/>
  <c r="K66"/>
  <c r="N66"/>
  <c r="T66"/>
  <c r="W66"/>
  <c r="V66"/>
  <c r="P66"/>
  <c r="Z66"/>
  <c r="U66"/>
  <c r="D68" l="1"/>
  <c r="G68" s="1"/>
  <c r="B69"/>
  <c r="W67"/>
  <c r="AE67"/>
  <c r="Q67"/>
  <c r="N67"/>
  <c r="Z67"/>
  <c r="AF67"/>
  <c r="P67"/>
  <c r="AG67"/>
  <c r="R67"/>
  <c r="Y67"/>
  <c r="AD67"/>
  <c r="AA67"/>
  <c r="K67"/>
  <c r="AB67"/>
  <c r="AC67"/>
  <c r="M67"/>
  <c r="O67"/>
  <c r="X67"/>
  <c r="AH67"/>
  <c r="T67"/>
  <c r="S67"/>
  <c r="V67"/>
  <c r="L67"/>
  <c r="U67"/>
  <c r="AA68" l="1"/>
  <c r="AE68"/>
  <c r="N68"/>
  <c r="Q68"/>
  <c r="O68"/>
  <c r="R68"/>
  <c r="AH68"/>
  <c r="T68"/>
  <c r="W68"/>
  <c r="AG68"/>
  <c r="X68"/>
  <c r="Y68"/>
  <c r="AD68"/>
  <c r="P68"/>
  <c r="Z68"/>
  <c r="U68"/>
  <c r="L68"/>
  <c r="V68"/>
  <c r="S68"/>
  <c r="AF68"/>
  <c r="M68"/>
  <c r="AC68"/>
  <c r="AB68"/>
  <c r="K68"/>
  <c r="D69"/>
  <c r="G69" s="1"/>
  <c r="B70"/>
  <c r="D70" l="1"/>
  <c r="G70" s="1"/>
  <c r="B71"/>
  <c r="AB69"/>
  <c r="AF69"/>
  <c r="P69"/>
  <c r="U69"/>
  <c r="AH69"/>
  <c r="R69"/>
  <c r="W69"/>
  <c r="AC69"/>
  <c r="Z69"/>
  <c r="O69"/>
  <c r="K69"/>
  <c r="AA69"/>
  <c r="V69"/>
  <c r="L69"/>
  <c r="Y69"/>
  <c r="T69"/>
  <c r="X69"/>
  <c r="M69"/>
  <c r="AE69"/>
  <c r="S69"/>
  <c r="N69"/>
  <c r="AD69"/>
  <c r="Q69"/>
  <c r="AG69"/>
  <c r="D71" l="1"/>
  <c r="G71" s="1"/>
  <c r="B72"/>
  <c r="AD70"/>
  <c r="AH70"/>
  <c r="Y70"/>
  <c r="S70"/>
  <c r="AB70"/>
  <c r="AF70"/>
  <c r="Q70"/>
  <c r="Z70"/>
  <c r="R70"/>
  <c r="P70"/>
  <c r="W70"/>
  <c r="L70"/>
  <c r="AG70"/>
  <c r="AE70"/>
  <c r="K70"/>
  <c r="T70"/>
  <c r="U70"/>
  <c r="N70"/>
  <c r="O70"/>
  <c r="X70"/>
  <c r="AA70"/>
  <c r="M70"/>
  <c r="AC70"/>
  <c r="V70"/>
  <c r="D72" l="1"/>
  <c r="G72" s="1"/>
  <c r="B73"/>
  <c r="AB71"/>
  <c r="AF71"/>
  <c r="P71"/>
  <c r="W71"/>
  <c r="AH71"/>
  <c r="R71"/>
  <c r="Y71"/>
  <c r="X71"/>
  <c r="O71"/>
  <c r="AG71"/>
  <c r="U71"/>
  <c r="N71"/>
  <c r="AD71"/>
  <c r="S71"/>
  <c r="L71"/>
  <c r="AE71"/>
  <c r="Z71"/>
  <c r="Q71"/>
  <c r="M71"/>
  <c r="AC71"/>
  <c r="V71"/>
  <c r="K71"/>
  <c r="AA71"/>
  <c r="T71"/>
  <c r="D73" l="1"/>
  <c r="G73" s="1"/>
  <c r="B74"/>
  <c r="AD72"/>
  <c r="AH72"/>
  <c r="Y72"/>
  <c r="S72"/>
  <c r="R72"/>
  <c r="P72"/>
  <c r="AF72"/>
  <c r="Q72"/>
  <c r="Z72"/>
  <c r="AB72"/>
  <c r="W72"/>
  <c r="L72"/>
  <c r="AG72"/>
  <c r="O72"/>
  <c r="X72"/>
  <c r="AA72"/>
  <c r="M72"/>
  <c r="AC72"/>
  <c r="V72"/>
  <c r="AE72"/>
  <c r="K72"/>
  <c r="T72"/>
  <c r="U72"/>
  <c r="N72"/>
  <c r="D74" l="1"/>
  <c r="G74" s="1"/>
  <c r="B75"/>
  <c r="AB73"/>
  <c r="AF73"/>
  <c r="P73"/>
  <c r="W73"/>
  <c r="AH73"/>
  <c r="R73"/>
  <c r="Y73"/>
  <c r="AE73"/>
  <c r="Z73"/>
  <c r="Q73"/>
  <c r="M73"/>
  <c r="AC73"/>
  <c r="V73"/>
  <c r="K73"/>
  <c r="AA73"/>
  <c r="T73"/>
  <c r="X73"/>
  <c r="O73"/>
  <c r="AG73"/>
  <c r="U73"/>
  <c r="N73"/>
  <c r="AD73"/>
  <c r="S73"/>
  <c r="L73"/>
  <c r="D75" l="1"/>
  <c r="G75" s="1"/>
  <c r="B76"/>
  <c r="AH74"/>
  <c r="V74"/>
  <c r="M74"/>
  <c r="X74"/>
  <c r="AA74"/>
  <c r="K74"/>
  <c r="U74"/>
  <c r="AD74"/>
  <c r="AC74"/>
  <c r="O74"/>
  <c r="AE74"/>
  <c r="T74"/>
  <c r="N74"/>
  <c r="P74"/>
  <c r="S74"/>
  <c r="AB74"/>
  <c r="Y74"/>
  <c r="R74"/>
  <c r="W74"/>
  <c r="AF74"/>
  <c r="L74"/>
  <c r="Q74"/>
  <c r="AG74"/>
  <c r="Z74"/>
  <c r="D76" l="1"/>
  <c r="G76" s="1"/>
  <c r="B77"/>
  <c r="AB75"/>
  <c r="AF75"/>
  <c r="P75"/>
  <c r="W75"/>
  <c r="AH75"/>
  <c r="R75"/>
  <c r="Y75"/>
  <c r="X75"/>
  <c r="O75"/>
  <c r="AG75"/>
  <c r="U75"/>
  <c r="N75"/>
  <c r="AD75"/>
  <c r="S75"/>
  <c r="L75"/>
  <c r="AE75"/>
  <c r="Z75"/>
  <c r="Q75"/>
  <c r="M75"/>
  <c r="AC75"/>
  <c r="V75"/>
  <c r="K75"/>
  <c r="AA75"/>
  <c r="T75"/>
  <c r="D77" l="1"/>
  <c r="G77" s="1"/>
  <c r="B78"/>
  <c r="AB76"/>
  <c r="AF76"/>
  <c r="W76"/>
  <c r="AC76"/>
  <c r="P76"/>
  <c r="M76"/>
  <c r="U76"/>
  <c r="AD76"/>
  <c r="X76"/>
  <c r="V76"/>
  <c r="K76"/>
  <c r="N76"/>
  <c r="AE76"/>
  <c r="O76"/>
  <c r="Q76"/>
  <c r="AG76"/>
  <c r="Z76"/>
  <c r="AA76"/>
  <c r="T76"/>
  <c r="S76"/>
  <c r="Y76"/>
  <c r="R76"/>
  <c r="AH76"/>
  <c r="L76"/>
  <c r="AB77" l="1"/>
  <c r="AF77"/>
  <c r="P77"/>
  <c r="W77"/>
  <c r="AH77"/>
  <c r="AE77"/>
  <c r="Z77"/>
  <c r="AG77"/>
  <c r="Q77"/>
  <c r="M77"/>
  <c r="AC77"/>
  <c r="V77"/>
  <c r="K77"/>
  <c r="AA77"/>
  <c r="T77"/>
  <c r="X77"/>
  <c r="O77"/>
  <c r="R77"/>
  <c r="Y77"/>
  <c r="U77"/>
  <c r="N77"/>
  <c r="AD77"/>
  <c r="S77"/>
  <c r="L77"/>
  <c r="B79"/>
  <c r="D78"/>
  <c r="G78" s="1"/>
  <c r="B80" l="1"/>
  <c r="D79"/>
  <c r="G79" s="1"/>
  <c r="P78"/>
  <c r="AH78"/>
  <c r="Y78"/>
  <c r="AG78"/>
  <c r="O78"/>
  <c r="X78"/>
  <c r="AB78"/>
  <c r="AF78"/>
  <c r="W78"/>
  <c r="R78"/>
  <c r="Q78"/>
  <c r="Z78"/>
  <c r="AE78"/>
  <c r="U78"/>
  <c r="N78"/>
  <c r="AD78"/>
  <c r="S78"/>
  <c r="L78"/>
  <c r="M78"/>
  <c r="AC78"/>
  <c r="V78"/>
  <c r="K78"/>
  <c r="AA78"/>
  <c r="T78"/>
  <c r="B81" l="1"/>
  <c r="D80"/>
  <c r="G80" s="1"/>
  <c r="T79"/>
  <c r="AA79"/>
  <c r="K79"/>
  <c r="V79"/>
  <c r="AC79"/>
  <c r="M79"/>
  <c r="Y79"/>
  <c r="R79"/>
  <c r="AH79"/>
  <c r="W79"/>
  <c r="P79"/>
  <c r="AF79"/>
  <c r="AB79"/>
  <c r="L79"/>
  <c r="S79"/>
  <c r="AD79"/>
  <c r="N79"/>
  <c r="U79"/>
  <c r="Q79"/>
  <c r="AG79"/>
  <c r="Z79"/>
  <c r="O79"/>
  <c r="AE79"/>
  <c r="X79"/>
  <c r="AB80" l="1"/>
  <c r="Z80"/>
  <c r="M80"/>
  <c r="R80"/>
  <c r="S80"/>
  <c r="AA80"/>
  <c r="AE80"/>
  <c r="X80"/>
  <c r="K80"/>
  <c r="AF80"/>
  <c r="U80"/>
  <c r="AC80"/>
  <c r="P80"/>
  <c r="Q80"/>
  <c r="N80"/>
  <c r="AH80"/>
  <c r="O80"/>
  <c r="L80"/>
  <c r="AD80"/>
  <c r="Y80"/>
  <c r="V80"/>
  <c r="AG80"/>
  <c r="W80"/>
  <c r="T80"/>
  <c r="B82"/>
  <c r="D81"/>
  <c r="G81" s="1"/>
  <c r="S81" l="1"/>
  <c r="V81"/>
  <c r="L81"/>
  <c r="U81"/>
  <c r="Z81"/>
  <c r="P81"/>
  <c r="X81"/>
  <c r="AH81"/>
  <c r="Y81"/>
  <c r="T81"/>
  <c r="AD81"/>
  <c r="W81"/>
  <c r="AE81"/>
  <c r="AA81"/>
  <c r="K81"/>
  <c r="AB81"/>
  <c r="AC81"/>
  <c r="M81"/>
  <c r="AF81"/>
  <c r="R81"/>
  <c r="Q81"/>
  <c r="AG81"/>
  <c r="N81"/>
  <c r="O81"/>
  <c r="B83"/>
  <c r="D82"/>
  <c r="G82" s="1"/>
  <c r="V82" l="1"/>
  <c r="U82"/>
  <c r="P82"/>
  <c r="M82"/>
  <c r="AB82"/>
  <c r="AA82"/>
  <c r="AE82"/>
  <c r="S82"/>
  <c r="L82"/>
  <c r="Z82"/>
  <c r="AF82"/>
  <c r="AC82"/>
  <c r="K82"/>
  <c r="R82"/>
  <c r="Q82"/>
  <c r="AG82"/>
  <c r="N82"/>
  <c r="O82"/>
  <c r="X82"/>
  <c r="AH82"/>
  <c r="Y82"/>
  <c r="T82"/>
  <c r="AD82"/>
  <c r="W82"/>
  <c r="B84"/>
  <c r="D83"/>
  <c r="G83" s="1"/>
  <c r="V83" l="1"/>
  <c r="U83"/>
  <c r="P83"/>
  <c r="M83"/>
  <c r="AB83"/>
  <c r="AE83"/>
  <c r="O83"/>
  <c r="N83"/>
  <c r="AG83"/>
  <c r="Q83"/>
  <c r="R83"/>
  <c r="AA83"/>
  <c r="S83"/>
  <c r="L83"/>
  <c r="Z83"/>
  <c r="AF83"/>
  <c r="AC83"/>
  <c r="K83"/>
  <c r="W83"/>
  <c r="AD83"/>
  <c r="T83"/>
  <c r="Y83"/>
  <c r="AH83"/>
  <c r="X83"/>
  <c r="B85"/>
  <c r="D84"/>
  <c r="G84" s="1"/>
  <c r="V84" l="1"/>
  <c r="U84"/>
  <c r="P84"/>
  <c r="M84"/>
  <c r="AB84"/>
  <c r="AA84"/>
  <c r="AE84"/>
  <c r="S84"/>
  <c r="L84"/>
  <c r="Z84"/>
  <c r="AF84"/>
  <c r="AC84"/>
  <c r="K84"/>
  <c r="X84"/>
  <c r="AH84"/>
  <c r="Y84"/>
  <c r="T84"/>
  <c r="AD84"/>
  <c r="W84"/>
  <c r="R84"/>
  <c r="AG84"/>
  <c r="O84"/>
  <c r="Q84"/>
  <c r="N84"/>
  <c r="D85"/>
  <c r="G85" s="1"/>
  <c r="B86"/>
  <c r="B87" l="1"/>
  <c r="D86"/>
  <c r="G86" s="1"/>
  <c r="AE85"/>
  <c r="Z85"/>
  <c r="U85"/>
  <c r="P85"/>
  <c r="M85"/>
  <c r="AB85"/>
  <c r="AA85"/>
  <c r="S85"/>
  <c r="L85"/>
  <c r="AD85"/>
  <c r="N85"/>
  <c r="AC85"/>
  <c r="K85"/>
  <c r="V85"/>
  <c r="Q85"/>
  <c r="AG85"/>
  <c r="R85"/>
  <c r="O85"/>
  <c r="X85"/>
  <c r="Y85"/>
  <c r="AF85"/>
  <c r="AH85"/>
  <c r="T85"/>
  <c r="W85"/>
  <c r="B88" l="1"/>
  <c r="D87"/>
  <c r="G87" s="1"/>
  <c r="AB86"/>
  <c r="U86"/>
  <c r="N86"/>
  <c r="M86"/>
  <c r="T86"/>
  <c r="AA86"/>
  <c r="AE86"/>
  <c r="S86"/>
  <c r="L86"/>
  <c r="AD86"/>
  <c r="V86"/>
  <c r="AC86"/>
  <c r="K86"/>
  <c r="R86"/>
  <c r="AH86"/>
  <c r="Y86"/>
  <c r="P86"/>
  <c r="AF86"/>
  <c r="W86"/>
  <c r="Q86"/>
  <c r="X86"/>
  <c r="Z86"/>
  <c r="AG86"/>
  <c r="O86"/>
  <c r="K87" l="1"/>
  <c r="T87"/>
  <c r="AC87"/>
  <c r="M87"/>
  <c r="V87"/>
  <c r="Z87"/>
  <c r="Q87"/>
  <c r="AG87"/>
  <c r="X87"/>
  <c r="O87"/>
  <c r="AE87"/>
  <c r="AA87"/>
  <c r="S87"/>
  <c r="AB87"/>
  <c r="L87"/>
  <c r="U87"/>
  <c r="AD87"/>
  <c r="N87"/>
  <c r="R87"/>
  <c r="AH87"/>
  <c r="Y87"/>
  <c r="P87"/>
  <c r="AF87"/>
  <c r="W87"/>
  <c r="B89"/>
  <c r="D88"/>
  <c r="G88" s="1"/>
  <c r="AA88" l="1"/>
  <c r="T88"/>
  <c r="M88"/>
  <c r="AD88"/>
  <c r="L88"/>
  <c r="S88"/>
  <c r="AE88"/>
  <c r="K88"/>
  <c r="AC88"/>
  <c r="V88"/>
  <c r="N88"/>
  <c r="U88"/>
  <c r="AB88"/>
  <c r="Z88"/>
  <c r="Q88"/>
  <c r="AG88"/>
  <c r="X88"/>
  <c r="O88"/>
  <c r="AH88"/>
  <c r="P88"/>
  <c r="W88"/>
  <c r="R88"/>
  <c r="Y88"/>
  <c r="AF88"/>
  <c r="D89"/>
  <c r="G89" s="1"/>
  <c r="B90"/>
  <c r="D90" l="1"/>
  <c r="G90" s="1"/>
  <c r="B91"/>
  <c r="AE89"/>
  <c r="S89"/>
  <c r="L89"/>
  <c r="AD89"/>
  <c r="M89"/>
  <c r="T89"/>
  <c r="AA89"/>
  <c r="R89"/>
  <c r="AH89"/>
  <c r="Y89"/>
  <c r="P89"/>
  <c r="AF89"/>
  <c r="W89"/>
  <c r="AB89"/>
  <c r="U89"/>
  <c r="N89"/>
  <c r="V89"/>
  <c r="AC89"/>
  <c r="K89"/>
  <c r="Z89"/>
  <c r="Q89"/>
  <c r="AG89"/>
  <c r="X89"/>
  <c r="O89"/>
  <c r="D91" l="1"/>
  <c r="G91" s="1"/>
  <c r="B92"/>
  <c r="AE90"/>
  <c r="AA90"/>
  <c r="K90"/>
  <c r="T90"/>
  <c r="AC90"/>
  <c r="M90"/>
  <c r="V90"/>
  <c r="S90"/>
  <c r="AB90"/>
  <c r="L90"/>
  <c r="U90"/>
  <c r="AD90"/>
  <c r="N90"/>
  <c r="R90"/>
  <c r="AH90"/>
  <c r="Y90"/>
  <c r="P90"/>
  <c r="AF90"/>
  <c r="W90"/>
  <c r="Z90"/>
  <c r="AG90"/>
  <c r="O90"/>
  <c r="Q90"/>
  <c r="X90"/>
  <c r="D92" l="1"/>
  <c r="G92" s="1"/>
  <c r="B93"/>
  <c r="AE91"/>
  <c r="S91"/>
  <c r="L91"/>
  <c r="AD91"/>
  <c r="M91"/>
  <c r="T91"/>
  <c r="AA91"/>
  <c r="Z91"/>
  <c r="Q91"/>
  <c r="AG91"/>
  <c r="X91"/>
  <c r="O91"/>
  <c r="AB91"/>
  <c r="U91"/>
  <c r="N91"/>
  <c r="V91"/>
  <c r="AC91"/>
  <c r="K91"/>
  <c r="R91"/>
  <c r="AH91"/>
  <c r="Y91"/>
  <c r="P91"/>
  <c r="AF91"/>
  <c r="W91"/>
  <c r="D93" l="1"/>
  <c r="G93" s="1"/>
  <c r="B94"/>
  <c r="AA92"/>
  <c r="AE92"/>
  <c r="O92"/>
  <c r="X92"/>
  <c r="AG92"/>
  <c r="Q92"/>
  <c r="Z92"/>
  <c r="W92"/>
  <c r="AF92"/>
  <c r="P92"/>
  <c r="Y92"/>
  <c r="AH92"/>
  <c r="R92"/>
  <c r="V92"/>
  <c r="M92"/>
  <c r="AC92"/>
  <c r="T92"/>
  <c r="K92"/>
  <c r="N92"/>
  <c r="U92"/>
  <c r="AB92"/>
  <c r="AD92"/>
  <c r="L92"/>
  <c r="S92"/>
  <c r="D94" l="1"/>
  <c r="G94" s="1"/>
  <c r="B95"/>
  <c r="AE93"/>
  <c r="S93"/>
  <c r="L93"/>
  <c r="AD93"/>
  <c r="M93"/>
  <c r="T93"/>
  <c r="AA93"/>
  <c r="R93"/>
  <c r="AH93"/>
  <c r="Y93"/>
  <c r="P93"/>
  <c r="AF93"/>
  <c r="W93"/>
  <c r="AB93"/>
  <c r="U93"/>
  <c r="N93"/>
  <c r="V93"/>
  <c r="AC93"/>
  <c r="K93"/>
  <c r="Z93"/>
  <c r="Q93"/>
  <c r="AG93"/>
  <c r="X93"/>
  <c r="O93"/>
  <c r="D95" l="1"/>
  <c r="G95" s="1"/>
  <c r="B96"/>
  <c r="AE94"/>
  <c r="AA94"/>
  <c r="K94"/>
  <c r="T94"/>
  <c r="AC94"/>
  <c r="M94"/>
  <c r="V94"/>
  <c r="S94"/>
  <c r="AB94"/>
  <c r="L94"/>
  <c r="U94"/>
  <c r="AD94"/>
  <c r="N94"/>
  <c r="R94"/>
  <c r="AH94"/>
  <c r="Y94"/>
  <c r="P94"/>
  <c r="AF94"/>
  <c r="W94"/>
  <c r="Q94"/>
  <c r="X94"/>
  <c r="Z94"/>
  <c r="AG94"/>
  <c r="O94"/>
  <c r="D96" l="1"/>
  <c r="G96" s="1"/>
  <c r="B97"/>
  <c r="AE95"/>
  <c r="S95"/>
  <c r="L95"/>
  <c r="AD95"/>
  <c r="M95"/>
  <c r="T95"/>
  <c r="AA95"/>
  <c r="Z95"/>
  <c r="Q95"/>
  <c r="AG95"/>
  <c r="X95"/>
  <c r="O95"/>
  <c r="AB95"/>
  <c r="U95"/>
  <c r="N95"/>
  <c r="V95"/>
  <c r="AC95"/>
  <c r="K95"/>
  <c r="R95"/>
  <c r="AH95"/>
  <c r="Y95"/>
  <c r="P95"/>
  <c r="AF95"/>
  <c r="W95"/>
  <c r="D97" l="1"/>
  <c r="G97" s="1"/>
  <c r="B98"/>
  <c r="AE96"/>
  <c r="AA96"/>
  <c r="K96"/>
  <c r="T96"/>
  <c r="AC96"/>
  <c r="M96"/>
  <c r="V96"/>
  <c r="S96"/>
  <c r="AB96"/>
  <c r="L96"/>
  <c r="U96"/>
  <c r="AD96"/>
  <c r="N96"/>
  <c r="Z96"/>
  <c r="Q96"/>
  <c r="AG96"/>
  <c r="X96"/>
  <c r="O96"/>
  <c r="AH96"/>
  <c r="P96"/>
  <c r="W96"/>
  <c r="R96"/>
  <c r="Y96"/>
  <c r="AF96"/>
  <c r="D98" l="1"/>
  <c r="G98" s="1"/>
  <c r="B99"/>
  <c r="AE97"/>
  <c r="S97"/>
  <c r="L97"/>
  <c r="AD97"/>
  <c r="M97"/>
  <c r="T97"/>
  <c r="AA97"/>
  <c r="R97"/>
  <c r="AH97"/>
  <c r="Y97"/>
  <c r="P97"/>
  <c r="AF97"/>
  <c r="W97"/>
  <c r="AB97"/>
  <c r="U97"/>
  <c r="N97"/>
  <c r="V97"/>
  <c r="AC97"/>
  <c r="K97"/>
  <c r="Z97"/>
  <c r="Q97"/>
  <c r="AG97"/>
  <c r="X97"/>
  <c r="O97"/>
  <c r="D99" l="1"/>
  <c r="G99" s="1"/>
  <c r="B100"/>
  <c r="AE98"/>
  <c r="AA98"/>
  <c r="K98"/>
  <c r="T98"/>
  <c r="AC98"/>
  <c r="M98"/>
  <c r="V98"/>
  <c r="S98"/>
  <c r="AB98"/>
  <c r="L98"/>
  <c r="U98"/>
  <c r="AD98"/>
  <c r="N98"/>
  <c r="R98"/>
  <c r="AH98"/>
  <c r="Y98"/>
  <c r="P98"/>
  <c r="AF98"/>
  <c r="W98"/>
  <c r="Z98"/>
  <c r="AG98"/>
  <c r="O98"/>
  <c r="Q98"/>
  <c r="X98"/>
  <c r="D100" l="1"/>
  <c r="G100" s="1"/>
  <c r="B101"/>
  <c r="D101" s="1"/>
  <c r="G101" s="1"/>
  <c r="AE99"/>
  <c r="AB99"/>
  <c r="U99"/>
  <c r="V99"/>
  <c r="M99"/>
  <c r="T99"/>
  <c r="AA99"/>
  <c r="Z99"/>
  <c r="Q99"/>
  <c r="AG99"/>
  <c r="X99"/>
  <c r="O99"/>
  <c r="S99"/>
  <c r="L99"/>
  <c r="AD99"/>
  <c r="N99"/>
  <c r="AC99"/>
  <c r="K99"/>
  <c r="R99"/>
  <c r="AH99"/>
  <c r="Y99"/>
  <c r="P99"/>
  <c r="AF99"/>
  <c r="W99"/>
  <c r="AE101" l="1"/>
  <c r="S101"/>
  <c r="L101"/>
  <c r="AD101"/>
  <c r="V101"/>
  <c r="AC101"/>
  <c r="K101"/>
  <c r="R101"/>
  <c r="AH101"/>
  <c r="Y101"/>
  <c r="P101"/>
  <c r="AF101"/>
  <c r="W101"/>
  <c r="AB101"/>
  <c r="U101"/>
  <c r="N101"/>
  <c r="M101"/>
  <c r="T101"/>
  <c r="AA101"/>
  <c r="Z101"/>
  <c r="Q101"/>
  <c r="AG101"/>
  <c r="X101"/>
  <c r="O101"/>
  <c r="AA100"/>
  <c r="AE100"/>
  <c r="O100"/>
  <c r="X100"/>
  <c r="AG100"/>
  <c r="Q100"/>
  <c r="Z100"/>
  <c r="W100"/>
  <c r="AF100"/>
  <c r="P100"/>
  <c r="Y100"/>
  <c r="AH100"/>
  <c r="R100"/>
  <c r="V100"/>
  <c r="M100"/>
  <c r="AC100"/>
  <c r="T100"/>
  <c r="K100"/>
  <c r="N100"/>
  <c r="U100"/>
  <c r="AB100"/>
  <c r="AD100"/>
  <c r="L100"/>
  <c r="S100"/>
</calcChain>
</file>

<file path=xl/sharedStrings.xml><?xml version="1.0" encoding="utf-8"?>
<sst xmlns="http://schemas.openxmlformats.org/spreadsheetml/2006/main" count="199" uniqueCount="23">
  <si>
    <t>inches</t>
  </si>
  <si>
    <t>feet</t>
  </si>
  <si>
    <t>full</t>
  </si>
  <si>
    <t>pond surface acres</t>
  </si>
  <si>
    <t>run</t>
  </si>
  <si>
    <t>rise</t>
  </si>
  <si>
    <t xml:space="preserve"> pond width (ft)</t>
  </si>
  <si>
    <t xml:space="preserve"> total depth in feet from full to bottom </t>
  </si>
  <si>
    <t>Farm Name:</t>
  </si>
  <si>
    <t>My Dairy Farm</t>
  </si>
  <si>
    <t>Pond Name:</t>
  </si>
  <si>
    <t>Main Lagoon</t>
  </si>
  <si>
    <t>run/rise</t>
  </si>
  <si>
    <t>ft</t>
  </si>
  <si>
    <t>in</t>
  </si>
  <si>
    <t>gpm at this depth</t>
  </si>
  <si>
    <t>Outlet:</t>
  </si>
  <si>
    <t xml:space="preserve"> pond length (ft)</t>
  </si>
  <si>
    <t>lbs/ac-in</t>
  </si>
  <si>
    <t xml:space="preserve"> distance
below full </t>
  </si>
  <si>
    <t>lbs/Kgal</t>
  </si>
  <si>
    <t>mg/L</t>
  </si>
  <si>
    <t>Nitrogen Applied per Inch of Drawdown by Depth in Pond</t>
  </si>
</sst>
</file>

<file path=xl/styles.xml><?xml version="1.0" encoding="utf-8"?>
<styleSheet xmlns="http://schemas.openxmlformats.org/spreadsheetml/2006/main">
  <numFmts count="6">
    <numFmt numFmtId="164" formatCode="0.0"/>
    <numFmt numFmtId="165" formatCode="0;\-0.000;;@"/>
    <numFmt numFmtId="166" formatCode="#\ ?/?;;;@"/>
    <numFmt numFmtId="167" formatCode="0.00;;;@"/>
    <numFmt numFmtId="168" formatCode="0;;;@"/>
    <numFmt numFmtId="169" formatCode="0;\-0;;@"/>
  </numFmts>
  <fonts count="16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4"/>
      <name val="Comic Sans MS"/>
      <family val="4"/>
    </font>
    <font>
      <sz val="14"/>
      <name val="Arial"/>
      <family val="2"/>
    </font>
    <font>
      <sz val="14"/>
      <name val="Arial Rounded MT Bold"/>
      <family val="2"/>
    </font>
    <font>
      <sz val="9"/>
      <name val="Arial Narrow"/>
      <family val="2"/>
    </font>
    <font>
      <sz val="10"/>
      <name val="Arial Narrow"/>
      <family val="2"/>
    </font>
    <font>
      <sz val="10.199999999999999"/>
      <name val="Arial Narrow"/>
      <family val="2"/>
    </font>
    <font>
      <sz val="14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8.5"/>
      <name val="Arial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5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</fills>
  <borders count="59">
    <border>
      <left/>
      <right/>
      <top/>
      <bottom/>
      <diagonal/>
    </border>
    <border>
      <left/>
      <right style="medium">
        <color theme="0" tint="-0.14996795556505021"/>
      </right>
      <top/>
      <bottom/>
      <diagonal/>
    </border>
    <border>
      <left style="medium">
        <color theme="0" tint="-0.14996795556505021"/>
      </left>
      <right style="medium">
        <color theme="0" tint="-0.14993743705557422"/>
      </right>
      <top/>
      <bottom/>
      <diagonal/>
    </border>
    <border>
      <left style="medium">
        <color theme="0" tint="-0.14996795556505021"/>
      </left>
      <right style="medium">
        <color theme="0" tint="-0.14993743705557422"/>
      </right>
      <top style="thin">
        <color theme="0" tint="-0.14993743705557422"/>
      </top>
      <bottom/>
      <diagonal/>
    </border>
    <border>
      <left style="medium">
        <color theme="0" tint="-0.14996795556505021"/>
      </left>
      <right style="medium">
        <color theme="0" tint="-0.14993743705557422"/>
      </right>
      <top/>
      <bottom style="thin">
        <color theme="0" tint="-0.14993743705557422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medium">
        <color theme="0" tint="-0.14996795556505021"/>
      </right>
      <top style="thin">
        <color theme="0" tint="-0.14993743705557422"/>
      </top>
      <bottom/>
      <diagonal/>
    </border>
    <border>
      <left/>
      <right style="medium">
        <color theme="0" tint="-0.14996795556505021"/>
      </right>
      <top/>
      <bottom style="thin">
        <color theme="0" tint="-0.14993743705557422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medium">
        <color theme="0" tint="-0.14993743705557422"/>
      </right>
      <top/>
      <bottom/>
      <diagonal/>
    </border>
    <border>
      <left/>
      <right style="medium">
        <color theme="0" tint="-0.14993743705557422"/>
      </right>
      <top style="thin">
        <color theme="0" tint="-0.14993743705557422"/>
      </top>
      <bottom/>
      <diagonal/>
    </border>
    <border>
      <left/>
      <right style="medium">
        <color theme="0" tint="-0.14993743705557422"/>
      </right>
      <top/>
      <bottom style="thin">
        <color theme="0" tint="-0.14993743705557422"/>
      </bottom>
      <diagonal/>
    </border>
    <border>
      <left style="thin">
        <color theme="0" tint="-0.14990691854609822"/>
      </left>
      <right/>
      <top/>
      <bottom style="medium">
        <color theme="0" tint="-0.14993743705557422"/>
      </bottom>
      <diagonal/>
    </border>
    <border>
      <left/>
      <right/>
      <top/>
      <bottom style="medium">
        <color theme="0" tint="-0.14993743705557422"/>
      </bottom>
      <diagonal/>
    </border>
    <border>
      <left/>
      <right style="thin">
        <color theme="0" tint="-0.1498764000366222"/>
      </right>
      <top/>
      <bottom style="medium">
        <color theme="0" tint="-0.14993743705557422"/>
      </bottom>
      <diagonal/>
    </border>
    <border>
      <left style="thin">
        <color theme="0" tint="-0.14990691854609822"/>
      </left>
      <right/>
      <top/>
      <bottom/>
      <diagonal/>
    </border>
    <border>
      <left/>
      <right style="thin">
        <color theme="0" tint="-0.1498764000366222"/>
      </right>
      <top/>
      <bottom/>
      <diagonal/>
    </border>
    <border>
      <left/>
      <right style="thin">
        <color theme="0" tint="-0.14990691854609822"/>
      </right>
      <top/>
      <bottom/>
      <diagonal/>
    </border>
    <border>
      <left style="medium">
        <color theme="0" tint="-0.14996795556505021"/>
      </left>
      <right/>
      <top/>
      <bottom/>
      <diagonal/>
    </border>
    <border>
      <left style="medium">
        <color theme="0" tint="-0.14996795556505021"/>
      </left>
      <right/>
      <top style="thin">
        <color theme="0" tint="-0.14993743705557422"/>
      </top>
      <bottom/>
      <diagonal/>
    </border>
    <border>
      <left style="medium">
        <color theme="0" tint="-0.14996795556505021"/>
      </left>
      <right/>
      <top/>
      <bottom style="thin">
        <color theme="0" tint="-0.14993743705557422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/>
      <top style="thin">
        <color theme="0" tint="-0.14993743705557422"/>
      </top>
      <bottom/>
      <diagonal/>
    </border>
    <border>
      <left/>
      <right/>
      <top/>
      <bottom style="thin">
        <color theme="0" tint="-0.14993743705557422"/>
      </bottom>
      <diagonal/>
    </border>
    <border>
      <left style="medium">
        <color theme="0" tint="-0.14996795556505021"/>
      </left>
      <right/>
      <top style="medium">
        <color theme="0" tint="-0.14993743705557422"/>
      </top>
      <bottom/>
      <diagonal/>
    </border>
    <border>
      <left/>
      <right/>
      <top style="medium">
        <color theme="0" tint="-0.14993743705557422"/>
      </top>
      <bottom/>
      <diagonal/>
    </border>
    <border>
      <left/>
      <right style="medium">
        <color theme="0" tint="-0.14993743705557422"/>
      </right>
      <top style="medium">
        <color theme="0" tint="-0.14993743705557422"/>
      </top>
      <bottom/>
      <diagonal/>
    </border>
    <border>
      <left style="thin">
        <color theme="0" tint="-0.14990691854609822"/>
      </left>
      <right/>
      <top style="medium">
        <color theme="0" tint="-0.14993743705557422"/>
      </top>
      <bottom/>
      <diagonal/>
    </border>
    <border>
      <left/>
      <right style="thin">
        <color theme="0" tint="-0.14990691854609822"/>
      </right>
      <top style="medium">
        <color theme="0" tint="-0.14993743705557422"/>
      </top>
      <bottom/>
      <diagonal/>
    </border>
    <border>
      <left style="thin">
        <color theme="0" tint="-0.14990691854609822"/>
      </left>
      <right/>
      <top/>
      <bottom style="thin">
        <color theme="0" tint="-0.14993743705557422"/>
      </bottom>
      <diagonal/>
    </border>
    <border>
      <left/>
      <right style="thin">
        <color theme="0" tint="-0.14990691854609822"/>
      </right>
      <top/>
      <bottom style="thin">
        <color theme="0" tint="-0.14993743705557422"/>
      </bottom>
      <diagonal/>
    </border>
    <border>
      <left style="thin">
        <color theme="0" tint="-0.14990691854609822"/>
      </left>
      <right/>
      <top style="thin">
        <color theme="0" tint="-0.14993743705557422"/>
      </top>
      <bottom/>
      <diagonal/>
    </border>
    <border>
      <left/>
      <right style="thin">
        <color theme="0" tint="-0.14990691854609822"/>
      </right>
      <top style="thin">
        <color theme="0" tint="-0.14993743705557422"/>
      </top>
      <bottom/>
      <diagonal/>
    </border>
    <border>
      <left style="medium">
        <color theme="0" tint="-0.14996795556505021"/>
      </left>
      <right style="medium">
        <color theme="0" tint="-0.14993743705557422"/>
      </right>
      <top style="medium">
        <color theme="0" tint="-0.14993743705557422"/>
      </top>
      <bottom style="thin">
        <color theme="0" tint="-0.14993743705557422"/>
      </bottom>
      <diagonal/>
    </border>
    <border>
      <left style="medium">
        <color theme="0" tint="-0.14996795556505021"/>
      </left>
      <right style="medium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0691854609822"/>
      </left>
      <right/>
      <top style="medium">
        <color theme="0" tint="-0.14990691854609822"/>
      </top>
      <bottom/>
      <diagonal/>
    </border>
    <border>
      <left/>
      <right/>
      <top style="medium">
        <color theme="0" tint="-0.14990691854609822"/>
      </top>
      <bottom/>
      <diagonal/>
    </border>
    <border>
      <left/>
      <right style="thin">
        <color theme="0" tint="-0.1498764000366222"/>
      </right>
      <top style="medium">
        <color theme="0" tint="-0.14990691854609822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/>
      <diagonal/>
    </border>
    <border>
      <left style="thin">
        <color theme="0" tint="-0.14996795556505021"/>
      </left>
      <right/>
      <top/>
      <bottom/>
      <diagonal/>
    </border>
    <border>
      <left style="thin">
        <color theme="0" tint="-0.14996795556505021"/>
      </left>
      <right/>
      <top/>
      <bottom style="thin">
        <color theme="0" tint="-0.14993743705557422"/>
      </bottom>
      <diagonal/>
    </border>
    <border>
      <left style="medium">
        <color theme="0" tint="-0.1498764000366222"/>
      </left>
      <right style="medium">
        <color theme="0" tint="-0.1498764000366222"/>
      </right>
      <top style="medium">
        <color theme="0" tint="-0.1498764000366222"/>
      </top>
      <bottom style="medium">
        <color theme="0" tint="-0.14990691854609822"/>
      </bottom>
      <diagonal/>
    </border>
    <border>
      <left style="medium">
        <color theme="0" tint="-0.1498764000366222"/>
      </left>
      <right style="medium">
        <color theme="0" tint="-0.14990691854609822"/>
      </right>
      <top style="medium">
        <color theme="0" tint="-0.1498764000366222"/>
      </top>
      <bottom style="medium">
        <color theme="0" tint="-0.14990691854609822"/>
      </bottom>
      <diagonal/>
    </border>
    <border>
      <left style="medium">
        <color theme="0" tint="-0.14990691854609822"/>
      </left>
      <right style="medium">
        <color theme="0" tint="-0.14990691854609822"/>
      </right>
      <top style="medium">
        <color theme="0" tint="-0.14990691854609822"/>
      </top>
      <bottom/>
      <diagonal/>
    </border>
    <border>
      <left style="medium">
        <color theme="0" tint="-0.14990691854609822"/>
      </left>
      <right style="medium">
        <color theme="0" tint="-0.14990691854609822"/>
      </right>
      <top/>
      <bottom/>
      <diagonal/>
    </border>
    <border>
      <left style="medium">
        <color theme="0" tint="-0.14990691854609822"/>
      </left>
      <right style="medium">
        <color theme="0" tint="-0.14990691854609822"/>
      </right>
      <top/>
      <bottom style="medium">
        <color theme="0" tint="-0.14993743705557422"/>
      </bottom>
      <diagonal/>
    </border>
    <border>
      <left style="medium">
        <color theme="0" tint="-0.14990691854609822"/>
      </left>
      <right style="medium">
        <color theme="0" tint="-0.14993743705557422"/>
      </right>
      <top style="medium">
        <color theme="0" tint="-0.14990691854609822"/>
      </top>
      <bottom/>
      <diagonal/>
    </border>
    <border>
      <left style="medium">
        <color theme="0" tint="-0.14990691854609822"/>
      </left>
      <right style="medium">
        <color theme="0" tint="-0.14993743705557422"/>
      </right>
      <top/>
      <bottom/>
      <diagonal/>
    </border>
    <border>
      <left style="medium">
        <color theme="0" tint="-0.14990691854609822"/>
      </left>
      <right style="medium">
        <color theme="0" tint="-0.14993743705557422"/>
      </right>
      <top/>
      <bottom style="medium">
        <color theme="0" tint="-0.14993743705557422"/>
      </bottom>
      <diagonal/>
    </border>
    <border>
      <left style="medium">
        <color theme="0" tint="-0.14990691854609822"/>
      </left>
      <right/>
      <top style="medium">
        <color theme="0" tint="-0.14990691854609822"/>
      </top>
      <bottom/>
      <diagonal/>
    </border>
    <border>
      <left/>
      <right style="medium">
        <color theme="0" tint="-0.14990691854609822"/>
      </right>
      <top style="medium">
        <color theme="0" tint="-0.14990691854609822"/>
      </top>
      <bottom/>
      <diagonal/>
    </border>
    <border>
      <left style="medium">
        <color theme="0" tint="-0.14990691854609822"/>
      </left>
      <right/>
      <top/>
      <bottom/>
      <diagonal/>
    </border>
    <border>
      <left/>
      <right style="medium">
        <color theme="0" tint="-0.14990691854609822"/>
      </right>
      <top/>
      <bottom/>
      <diagonal/>
    </border>
    <border>
      <left style="medium">
        <color theme="0" tint="-0.14990691854609822"/>
      </left>
      <right/>
      <top style="medium">
        <color theme="0" tint="-0.1498764000366222"/>
      </top>
      <bottom style="medium">
        <color theme="0" tint="-0.14990691854609822"/>
      </bottom>
      <diagonal/>
    </border>
    <border>
      <left/>
      <right style="medium">
        <color theme="0" tint="-0.1498764000366222"/>
      </right>
      <top style="medium">
        <color theme="0" tint="-0.1498764000366222"/>
      </top>
      <bottom style="medium">
        <color theme="0" tint="-0.14990691854609822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/>
      <right style="thin">
        <color theme="0" tint="-0.14996795556505021"/>
      </right>
      <top/>
      <bottom/>
      <diagonal/>
    </border>
    <border>
      <left/>
      <right style="thin">
        <color theme="0" tint="-0.14996795556505021"/>
      </right>
      <top/>
      <bottom style="thin">
        <color theme="0" tint="-0.14993743705557422"/>
      </bottom>
      <diagonal/>
    </border>
  </borders>
  <cellStyleXfs count="2">
    <xf numFmtId="0" fontId="0" fillId="0" borderId="0"/>
    <xf numFmtId="0" fontId="15" fillId="2" borderId="0" applyNumberFormat="0" applyBorder="0" applyAlignment="0" applyProtection="0"/>
  </cellStyleXfs>
  <cellXfs count="115">
    <xf numFmtId="0" fontId="0" fillId="0" borderId="0" xfId="0"/>
    <xf numFmtId="0" fontId="0" fillId="0" borderId="0" xfId="0" applyAlignment="1">
      <alignment horizontal="center"/>
    </xf>
    <xf numFmtId="0" fontId="1" fillId="0" borderId="0" xfId="0" applyNumberFormat="1" applyFont="1" applyAlignment="1" applyProtection="1">
      <alignment horizontal="left"/>
    </xf>
    <xf numFmtId="0" fontId="5" fillId="0" borderId="0" xfId="0" applyFont="1"/>
    <xf numFmtId="0" fontId="1" fillId="0" borderId="0" xfId="0" applyNumberFormat="1" applyFont="1" applyAlignment="1" applyProtection="1">
      <alignment horizontal="center"/>
    </xf>
    <xf numFmtId="0" fontId="0" fillId="0" borderId="0" xfId="0" applyNumberFormat="1" applyAlignment="1" applyProtection="1">
      <alignment horizontal="left"/>
    </xf>
    <xf numFmtId="165" fontId="0" fillId="0" borderId="0" xfId="0" applyNumberFormat="1"/>
    <xf numFmtId="165" fontId="0" fillId="0" borderId="1" xfId="0" applyNumberFormat="1" applyBorder="1"/>
    <xf numFmtId="167" fontId="2" fillId="0" borderId="2" xfId="0" applyNumberFormat="1" applyFont="1" applyBorder="1" applyAlignment="1">
      <alignment horizontal="center"/>
    </xf>
    <xf numFmtId="167" fontId="2" fillId="0" borderId="3" xfId="0" applyNumberFormat="1" applyFont="1" applyBorder="1" applyAlignment="1">
      <alignment horizontal="center"/>
    </xf>
    <xf numFmtId="167" fontId="2" fillId="0" borderId="4" xfId="0" applyNumberFormat="1" applyFont="1" applyBorder="1" applyAlignment="1">
      <alignment horizontal="center"/>
    </xf>
    <xf numFmtId="164" fontId="2" fillId="0" borderId="0" xfId="0" applyNumberFormat="1" applyFont="1" applyAlignment="1" applyProtection="1">
      <alignment horizontal="center"/>
    </xf>
    <xf numFmtId="0" fontId="1" fillId="0" borderId="0" xfId="0" applyNumberFormat="1" applyFont="1" applyAlignment="1" applyProtection="1">
      <alignment horizontal="right"/>
    </xf>
    <xf numFmtId="0" fontId="6" fillId="0" borderId="0" xfId="0" applyFont="1"/>
    <xf numFmtId="0" fontId="6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/>
    <xf numFmtId="1" fontId="15" fillId="3" borderId="5" xfId="1" applyNumberFormat="1" applyFill="1" applyBorder="1" applyAlignment="1" applyProtection="1">
      <alignment horizontal="center"/>
      <protection locked="0"/>
    </xf>
    <xf numFmtId="0" fontId="9" fillId="0" borderId="0" xfId="0" applyNumberFormat="1" applyFont="1" applyAlignment="1" applyProtection="1">
      <alignment horizontal="right"/>
    </xf>
    <xf numFmtId="0" fontId="11" fillId="0" borderId="0" xfId="0" applyFont="1"/>
    <xf numFmtId="0" fontId="9" fillId="0" borderId="0" xfId="0" applyFont="1"/>
    <xf numFmtId="0" fontId="9" fillId="0" borderId="0" xfId="0" applyFont="1" applyAlignment="1">
      <alignment horizontal="left" indent="1"/>
    </xf>
    <xf numFmtId="0" fontId="9" fillId="0" borderId="1" xfId="0" applyFont="1" applyBorder="1"/>
    <xf numFmtId="0" fontId="8" fillId="0" borderId="1" xfId="0" applyFont="1" applyBorder="1"/>
    <xf numFmtId="0" fontId="8" fillId="0" borderId="6" xfId="0" applyFont="1" applyBorder="1"/>
    <xf numFmtId="0" fontId="8" fillId="0" borderId="7" xfId="0" applyFont="1" applyBorder="1"/>
    <xf numFmtId="0" fontId="10" fillId="0" borderId="0" xfId="0" applyFont="1" applyAlignment="1">
      <alignment horizontal="center" wrapText="1"/>
    </xf>
    <xf numFmtId="164" fontId="0" fillId="0" borderId="0" xfId="0" applyNumberFormat="1" applyFont="1" applyBorder="1" applyAlignment="1" applyProtection="1">
      <alignment horizontal="center"/>
    </xf>
    <xf numFmtId="1" fontId="15" fillId="3" borderId="8" xfId="1" applyNumberForma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3" fillId="0" borderId="9" xfId="0" applyFont="1" applyBorder="1" applyAlignment="1">
      <alignment horizontal="center"/>
    </xf>
    <xf numFmtId="165" fontId="13" fillId="0" borderId="9" xfId="0" applyNumberFormat="1" applyFont="1" applyBorder="1" applyAlignment="1">
      <alignment horizontal="center"/>
    </xf>
    <xf numFmtId="165" fontId="13" fillId="0" borderId="10" xfId="0" applyNumberFormat="1" applyFont="1" applyBorder="1" applyAlignment="1">
      <alignment horizontal="center"/>
    </xf>
    <xf numFmtId="0" fontId="0" fillId="0" borderId="0" xfId="0" applyBorder="1"/>
    <xf numFmtId="164" fontId="2" fillId="0" borderId="0" xfId="0" applyNumberFormat="1" applyFont="1" applyBorder="1" applyAlignment="1" applyProtection="1">
      <alignment vertical="center"/>
      <protection locked="0"/>
    </xf>
    <xf numFmtId="165" fontId="0" fillId="0" borderId="0" xfId="0" applyNumberFormat="1" applyBorder="1"/>
    <xf numFmtId="165" fontId="13" fillId="0" borderId="11" xfId="0" applyNumberFormat="1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0" fontId="10" fillId="0" borderId="17" xfId="0" applyFont="1" applyBorder="1" applyAlignment="1">
      <alignment horizontal="right"/>
    </xf>
    <xf numFmtId="0" fontId="3" fillId="0" borderId="1" xfId="0" applyFont="1" applyBorder="1" applyAlignment="1">
      <alignment horizontal="right" textRotation="90"/>
    </xf>
    <xf numFmtId="165" fontId="3" fillId="0" borderId="1" xfId="0" applyNumberFormat="1" applyFont="1" applyBorder="1" applyAlignment="1">
      <alignment horizontal="right" textRotation="90"/>
    </xf>
    <xf numFmtId="165" fontId="0" fillId="0" borderId="0" xfId="0" applyNumberFormat="1" applyAlignment="1">
      <alignment horizontal="right"/>
    </xf>
    <xf numFmtId="0" fontId="12" fillId="0" borderId="18" xfId="0" applyFont="1" applyBorder="1" applyAlignment="1">
      <alignment horizontal="center"/>
    </xf>
    <xf numFmtId="166" fontId="12" fillId="0" borderId="18" xfId="0" applyNumberFormat="1" applyFont="1" applyBorder="1" applyAlignment="1">
      <alignment horizontal="center"/>
    </xf>
    <xf numFmtId="166" fontId="12" fillId="0" borderId="19" xfId="0" applyNumberFormat="1" applyFont="1" applyBorder="1" applyAlignment="1">
      <alignment horizontal="center"/>
    </xf>
    <xf numFmtId="166" fontId="12" fillId="0" borderId="20" xfId="0" applyNumberFormat="1" applyFont="1" applyBorder="1" applyAlignment="1">
      <alignment horizontal="center"/>
    </xf>
    <xf numFmtId="165" fontId="12" fillId="0" borderId="18" xfId="0" applyNumberFormat="1" applyFont="1" applyBorder="1" applyAlignment="1">
      <alignment horizontal="center"/>
    </xf>
    <xf numFmtId="165" fontId="12" fillId="0" borderId="19" xfId="0" applyNumberFormat="1" applyFont="1" applyBorder="1" applyAlignment="1">
      <alignment horizontal="center"/>
    </xf>
    <xf numFmtId="165" fontId="12" fillId="0" borderId="20" xfId="0" applyNumberFormat="1" applyFont="1" applyBorder="1" applyAlignment="1">
      <alignment horizontal="center"/>
    </xf>
    <xf numFmtId="1" fontId="15" fillId="3" borderId="21" xfId="1" applyNumberFormat="1" applyFill="1" applyBorder="1" applyAlignment="1" applyProtection="1">
      <alignment horizontal="center"/>
      <protection locked="0"/>
    </xf>
    <xf numFmtId="169" fontId="1" fillId="0" borderId="19" xfId="0" applyNumberFormat="1" applyFont="1" applyBorder="1" applyAlignment="1" applyProtection="1">
      <alignment horizontal="center"/>
    </xf>
    <xf numFmtId="169" fontId="1" fillId="0" borderId="22" xfId="0" applyNumberFormat="1" applyFont="1" applyBorder="1" applyAlignment="1" applyProtection="1">
      <alignment horizontal="center"/>
    </xf>
    <xf numFmtId="169" fontId="1" fillId="0" borderId="20" xfId="0" applyNumberFormat="1" applyFont="1" applyBorder="1" applyAlignment="1" applyProtection="1">
      <alignment horizontal="center"/>
    </xf>
    <xf numFmtId="169" fontId="1" fillId="0" borderId="23" xfId="0" applyNumberFormat="1" applyFont="1" applyBorder="1" applyAlignment="1" applyProtection="1">
      <alignment horizontal="center"/>
    </xf>
    <xf numFmtId="169" fontId="1" fillId="0" borderId="24" xfId="0" applyNumberFormat="1" applyFont="1" applyBorder="1" applyAlignment="1" applyProtection="1">
      <alignment horizontal="center"/>
    </xf>
    <xf numFmtId="169" fontId="1" fillId="0" borderId="25" xfId="0" applyNumberFormat="1" applyFont="1" applyBorder="1" applyAlignment="1" applyProtection="1">
      <alignment horizontal="center"/>
    </xf>
    <xf numFmtId="169" fontId="1" fillId="0" borderId="26" xfId="0" applyNumberFormat="1" applyFont="1" applyBorder="1" applyAlignment="1" applyProtection="1">
      <alignment horizontal="center"/>
    </xf>
    <xf numFmtId="169" fontId="1" fillId="0" borderId="27" xfId="0" applyNumberFormat="1" applyFont="1" applyBorder="1" applyAlignment="1" applyProtection="1">
      <alignment horizontal="center"/>
    </xf>
    <xf numFmtId="169" fontId="1" fillId="0" borderId="28" xfId="0" applyNumberFormat="1" applyFont="1" applyBorder="1" applyAlignment="1" applyProtection="1">
      <alignment horizontal="center"/>
    </xf>
    <xf numFmtId="169" fontId="1" fillId="0" borderId="29" xfId="0" applyNumberFormat="1" applyFont="1" applyBorder="1" applyAlignment="1" applyProtection="1">
      <alignment horizontal="center"/>
    </xf>
    <xf numFmtId="169" fontId="1" fillId="0" borderId="30" xfId="0" applyNumberFormat="1" applyFont="1" applyBorder="1" applyAlignment="1" applyProtection="1">
      <alignment horizontal="center"/>
    </xf>
    <xf numFmtId="169" fontId="1" fillId="0" borderId="11" xfId="0" applyNumberFormat="1" applyFont="1" applyBorder="1" applyAlignment="1" applyProtection="1">
      <alignment horizontal="center"/>
    </xf>
    <xf numFmtId="169" fontId="1" fillId="0" borderId="31" xfId="0" applyNumberFormat="1" applyFont="1" applyBorder="1" applyAlignment="1" applyProtection="1">
      <alignment horizontal="center"/>
    </xf>
    <xf numFmtId="169" fontId="1" fillId="0" borderId="32" xfId="0" applyNumberFormat="1" applyFont="1" applyBorder="1" applyAlignment="1" applyProtection="1">
      <alignment horizontal="center"/>
    </xf>
    <xf numFmtId="169" fontId="1" fillId="0" borderId="10" xfId="0" applyNumberFormat="1" applyFont="1" applyBorder="1" applyAlignment="1" applyProtection="1">
      <alignment horizontal="center"/>
    </xf>
    <xf numFmtId="168" fontId="2" fillId="4" borderId="33" xfId="0" applyNumberFormat="1" applyFont="1" applyFill="1" applyBorder="1" applyAlignment="1" applyProtection="1">
      <alignment horizontal="center"/>
      <protection locked="0"/>
    </xf>
    <xf numFmtId="168" fontId="2" fillId="4" borderId="34" xfId="0" applyNumberFormat="1" applyFont="1" applyFill="1" applyBorder="1" applyAlignment="1" applyProtection="1">
      <alignment horizontal="center"/>
      <protection locked="0"/>
    </xf>
    <xf numFmtId="1" fontId="9" fillId="0" borderId="35" xfId="0" applyNumberFormat="1" applyFont="1" applyBorder="1" applyAlignment="1">
      <alignment horizontal="center"/>
    </xf>
    <xf numFmtId="1" fontId="9" fillId="0" borderId="36" xfId="0" applyNumberFormat="1" applyFont="1" applyBorder="1" applyAlignment="1">
      <alignment horizontal="center"/>
    </xf>
    <xf numFmtId="1" fontId="9" fillId="0" borderId="37" xfId="0" applyNumberFormat="1" applyFont="1" applyBorder="1" applyAlignment="1">
      <alignment horizontal="center"/>
    </xf>
    <xf numFmtId="164" fontId="2" fillId="0" borderId="0" xfId="0" applyNumberFormat="1" applyFont="1" applyBorder="1" applyAlignment="1" applyProtection="1">
      <alignment vertical="center"/>
    </xf>
    <xf numFmtId="0" fontId="0" fillId="0" borderId="0" xfId="0" applyBorder="1" applyProtection="1"/>
    <xf numFmtId="164" fontId="14" fillId="0" borderId="38" xfId="0" applyNumberFormat="1" applyFont="1" applyBorder="1" applyAlignment="1" applyProtection="1">
      <alignment horizontal="left" vertical="center"/>
    </xf>
    <xf numFmtId="0" fontId="14" fillId="0" borderId="39" xfId="0" applyFont="1" applyBorder="1"/>
    <xf numFmtId="164" fontId="14" fillId="0" borderId="40" xfId="0" applyNumberFormat="1" applyFont="1" applyBorder="1" applyAlignment="1" applyProtection="1">
      <alignment horizontal="left" vertical="center"/>
    </xf>
    <xf numFmtId="0" fontId="14" fillId="0" borderId="0" xfId="0" applyFont="1" applyBorder="1"/>
    <xf numFmtId="164" fontId="14" fillId="0" borderId="41" xfId="0" applyNumberFormat="1" applyFont="1" applyBorder="1" applyAlignment="1" applyProtection="1">
      <alignment horizontal="left" vertical="center"/>
    </xf>
    <xf numFmtId="0" fontId="14" fillId="0" borderId="23" xfId="0" applyFont="1" applyBorder="1" applyAlignment="1" applyProtection="1">
      <alignment horizontal="left" indent="1"/>
    </xf>
    <xf numFmtId="0" fontId="0" fillId="0" borderId="0" xfId="0" applyBorder="1" applyAlignment="1" applyProtection="1">
      <alignment horizontal="left"/>
    </xf>
    <xf numFmtId="0" fontId="0" fillId="0" borderId="0" xfId="0" applyAlignment="1">
      <alignment vertical="center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4" fillId="0" borderId="44" xfId="0" applyFont="1" applyBorder="1" applyAlignment="1">
      <alignment horizontal="center" wrapText="1"/>
    </xf>
    <xf numFmtId="0" fontId="4" fillId="0" borderId="45" xfId="0" applyFont="1" applyBorder="1" applyAlignment="1">
      <alignment horizontal="center" wrapText="1"/>
    </xf>
    <xf numFmtId="0" fontId="4" fillId="0" borderId="46" xfId="0" applyFont="1" applyBorder="1" applyAlignment="1">
      <alignment horizontal="center" wrapText="1"/>
    </xf>
    <xf numFmtId="0" fontId="4" fillId="0" borderId="47" xfId="0" applyFont="1" applyBorder="1" applyAlignment="1">
      <alignment horizontal="center" wrapText="1"/>
    </xf>
    <xf numFmtId="0" fontId="4" fillId="0" borderId="48" xfId="0" applyFont="1" applyBorder="1" applyAlignment="1">
      <alignment horizontal="center" wrapText="1"/>
    </xf>
    <xf numFmtId="0" fontId="4" fillId="0" borderId="49" xfId="0" applyFont="1" applyBorder="1" applyAlignment="1">
      <alignment horizontal="center" wrapText="1"/>
    </xf>
    <xf numFmtId="0" fontId="4" fillId="0" borderId="50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51" xfId="0" applyFont="1" applyBorder="1" applyAlignment="1">
      <alignment horizontal="center" wrapText="1"/>
    </xf>
    <xf numFmtId="0" fontId="4" fillId="0" borderId="52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53" xfId="0" applyFont="1" applyBorder="1" applyAlignment="1">
      <alignment horizontal="center" wrapText="1"/>
    </xf>
    <xf numFmtId="0" fontId="4" fillId="0" borderId="54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164" fontId="2" fillId="0" borderId="39" xfId="0" applyNumberFormat="1" applyFont="1" applyBorder="1" applyAlignment="1" applyProtection="1">
      <alignment vertical="center"/>
      <protection locked="0"/>
    </xf>
    <xf numFmtId="164" fontId="2" fillId="0" borderId="56" xfId="0" applyNumberFormat="1" applyFont="1" applyBorder="1" applyAlignment="1" applyProtection="1">
      <alignment vertical="center"/>
      <protection locked="0"/>
    </xf>
    <xf numFmtId="164" fontId="2" fillId="0" borderId="0" xfId="0" applyNumberFormat="1" applyFont="1" applyBorder="1" applyAlignment="1" applyProtection="1">
      <alignment vertical="center"/>
      <protection locked="0"/>
    </xf>
    <xf numFmtId="164" fontId="2" fillId="0" borderId="57" xfId="0" applyNumberFormat="1" applyFont="1" applyBorder="1" applyAlignment="1" applyProtection="1">
      <alignment vertical="center"/>
      <protection locked="0"/>
    </xf>
    <xf numFmtId="0" fontId="0" fillId="0" borderId="23" xfId="0" applyBorder="1" applyAlignment="1" applyProtection="1">
      <alignment horizontal="left" indent="1"/>
      <protection locked="0"/>
    </xf>
    <xf numFmtId="0" fontId="0" fillId="0" borderId="58" xfId="0" applyBorder="1" applyAlignment="1" applyProtection="1">
      <alignment horizontal="left" indent="1"/>
      <protection locked="0"/>
    </xf>
  </cellXfs>
  <cellStyles count="2">
    <cellStyle name="20% - Accent3" xfId="1" builtinId="3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200025</xdr:colOff>
      <xdr:row>5</xdr:row>
      <xdr:rowOff>114300</xdr:rowOff>
    </xdr:from>
    <xdr:to>
      <xdr:col>31</xdr:col>
      <xdr:colOff>133351</xdr:colOff>
      <xdr:row>8</xdr:row>
      <xdr:rowOff>28575</xdr:rowOff>
    </xdr:to>
    <xdr:sp macro="" textlink="">
      <xdr:nvSpPr>
        <xdr:cNvPr id="3" name="TextBox 2"/>
        <xdr:cNvSpPr txBox="1"/>
      </xdr:nvSpPr>
      <xdr:spPr>
        <a:xfrm>
          <a:off x="3314700" y="981075"/>
          <a:ext cx="6124576" cy="409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050" b="1" i="0">
              <a:latin typeface="Arial Narrow" pitchFamily="34" charset="0"/>
            </a:rPr>
            <a:t>Pounds of nitrogen applied per inch</a:t>
          </a:r>
          <a:r>
            <a:rPr lang="en-US" sz="1050" b="1" i="0" baseline="0">
              <a:latin typeface="Arial Narrow" pitchFamily="34" charset="0"/>
            </a:rPr>
            <a:t> of drawdown</a:t>
          </a:r>
          <a:r>
            <a:rPr lang="en-US" sz="1050" b="1" i="0">
              <a:latin typeface="Arial Narrow" pitchFamily="34" charset="0"/>
            </a:rPr>
            <a:t> </a:t>
          </a:r>
          <a:r>
            <a:rPr lang="en-US" sz="1050" b="0" i="0">
              <a:latin typeface="Arial Narrow" pitchFamily="34" charset="0"/>
            </a:rPr>
            <a:t>depending on concentration.</a:t>
          </a:r>
          <a:br>
            <a:rPr lang="en-US" sz="1050" b="0" i="0">
              <a:latin typeface="Arial Narrow" pitchFamily="34" charset="0"/>
            </a:rPr>
          </a:br>
          <a:r>
            <a:rPr lang="en-US" sz="1050" b="0" i="0">
              <a:latin typeface="Arial Narrow" pitchFamily="34" charset="0"/>
            </a:rPr>
            <a:t>Find</a:t>
          </a:r>
          <a:r>
            <a:rPr lang="en-US" sz="1050" b="0" i="0" baseline="0">
              <a:latin typeface="Arial Narrow" pitchFamily="34" charset="0"/>
            </a:rPr>
            <a:t> the depth that best represents the midpoint of the drop.  Multiply the pounds per inch by the number inches total drop.</a:t>
          </a:r>
          <a:r>
            <a:rPr lang="en-US" sz="1050" b="0" i="0">
              <a:latin typeface="Arial Narrow" pitchFamily="34" charset="0"/>
            </a:rPr>
            <a:t>.</a:t>
          </a:r>
        </a:p>
      </xdr:txBody>
    </xdr:sp>
    <xdr:clientData/>
  </xdr:twoCellAnchor>
  <xdr:twoCellAnchor editAs="oneCell">
    <xdr:from>
      <xdr:col>28</xdr:col>
      <xdr:colOff>276225</xdr:colOff>
      <xdr:row>1</xdr:row>
      <xdr:rowOff>142875</xdr:rowOff>
    </xdr:from>
    <xdr:to>
      <xdr:col>34</xdr:col>
      <xdr:colOff>28575</xdr:colOff>
      <xdr:row>5</xdr:row>
      <xdr:rowOff>76200</xdr:rowOff>
    </xdr:to>
    <xdr:pic>
      <xdr:nvPicPr>
        <xdr:cNvPr id="1114" name="Picture 3" descr="ANR_brand_Blue highest quality.png"/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-10000"/>
        </a:blip>
        <a:srcRect/>
        <a:stretch>
          <a:fillRect/>
        </a:stretch>
      </xdr:blipFill>
      <xdr:spPr bwMode="auto">
        <a:xfrm>
          <a:off x="8582025" y="152400"/>
          <a:ext cx="1714500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I101"/>
  <sheetViews>
    <sheetView showGridLines="0" showRowColHeaders="0" tabSelected="1" showRuler="0" zoomScaleNormal="100" zoomScaleSheetLayoutView="100" workbookViewId="0">
      <selection activeCell="B5" sqref="B5"/>
    </sheetView>
  </sheetViews>
  <sheetFormatPr defaultRowHeight="12.75"/>
  <cols>
    <col min="1" max="1" width="1.42578125" customWidth="1"/>
    <col min="2" max="2" width="5.28515625" customWidth="1"/>
    <col min="3" max="3" width="1.7109375" customWidth="1"/>
    <col min="4" max="4" width="3.85546875" style="30" customWidth="1"/>
    <col min="5" max="5" width="1.85546875" style="1" customWidth="1"/>
    <col min="6" max="6" width="1.140625" customWidth="1"/>
    <col min="7" max="7" width="7.42578125" style="20" customWidth="1"/>
    <col min="8" max="8" width="1" style="1" customWidth="1"/>
    <col min="9" max="9" width="6.42578125" customWidth="1"/>
    <col min="10" max="10" width="7" customWidth="1"/>
    <col min="11" max="17" width="4.5703125" customWidth="1"/>
    <col min="18" max="34" width="5" customWidth="1"/>
  </cols>
  <sheetData>
    <row r="1" spans="1:34" ht="0.75" customHeight="1">
      <c r="A1" s="3"/>
      <c r="B1" s="3"/>
      <c r="C1" s="3"/>
      <c r="D1" s="29"/>
      <c r="F1" s="3"/>
      <c r="G1" s="19"/>
      <c r="H1" s="14"/>
      <c r="I1" s="13"/>
      <c r="N1" s="4"/>
      <c r="O1" s="4"/>
      <c r="P1" s="2"/>
    </row>
    <row r="2" spans="1:34" s="86" customFormat="1" ht="23.25" customHeight="1">
      <c r="B2" s="87" t="s">
        <v>22</v>
      </c>
      <c r="D2" s="88"/>
      <c r="E2" s="89"/>
      <c r="F2" s="90"/>
      <c r="G2" s="91"/>
      <c r="H2" s="90"/>
      <c r="I2" s="90"/>
      <c r="J2" s="90"/>
      <c r="L2" s="92"/>
    </row>
    <row r="3" spans="1:34" ht="16.5" customHeight="1">
      <c r="R3" s="79" t="s">
        <v>8</v>
      </c>
      <c r="S3" s="80"/>
      <c r="T3" s="109" t="s">
        <v>9</v>
      </c>
      <c r="U3" s="109"/>
      <c r="V3" s="109"/>
      <c r="W3" s="109"/>
      <c r="X3" s="110"/>
      <c r="Y3" s="35"/>
      <c r="Z3" s="35"/>
      <c r="AA3" s="35"/>
      <c r="AB3" s="35"/>
      <c r="AC3" s="35"/>
      <c r="AD3" s="77"/>
      <c r="AE3" s="77"/>
      <c r="AF3" s="77"/>
      <c r="AG3" s="77"/>
      <c r="AH3" s="78"/>
    </row>
    <row r="4" spans="1:34" ht="16.5" customHeight="1">
      <c r="B4" s="17">
        <v>200</v>
      </c>
      <c r="C4" s="5" t="s">
        <v>17</v>
      </c>
      <c r="G4" s="21"/>
      <c r="I4" s="12" t="s">
        <v>5</v>
      </c>
      <c r="J4" s="28">
        <v>10</v>
      </c>
      <c r="M4" s="85"/>
      <c r="R4" s="81" t="s">
        <v>10</v>
      </c>
      <c r="S4" s="82"/>
      <c r="T4" s="111" t="s">
        <v>11</v>
      </c>
      <c r="U4" s="111"/>
      <c r="V4" s="111"/>
      <c r="W4" s="111"/>
      <c r="X4" s="112"/>
      <c r="Y4" s="35"/>
      <c r="Z4" s="35"/>
      <c r="AA4" s="35"/>
      <c r="AB4" s="35"/>
      <c r="AC4" s="35"/>
      <c r="AD4" s="35"/>
      <c r="AE4" s="35"/>
      <c r="AF4" s="77"/>
      <c r="AG4" s="77"/>
      <c r="AH4" s="78"/>
    </row>
    <row r="5" spans="1:34" ht="16.5" customHeight="1">
      <c r="B5" s="17">
        <v>100</v>
      </c>
      <c r="C5" s="5" t="s">
        <v>6</v>
      </c>
      <c r="G5" s="21"/>
      <c r="I5" s="12" t="s">
        <v>4</v>
      </c>
      <c r="J5" s="28">
        <v>20</v>
      </c>
      <c r="K5" s="16"/>
      <c r="N5" s="11"/>
      <c r="O5" s="11"/>
      <c r="R5" s="83" t="s">
        <v>16</v>
      </c>
      <c r="S5" s="84"/>
      <c r="T5" s="113"/>
      <c r="U5" s="113"/>
      <c r="V5" s="113"/>
      <c r="W5" s="113"/>
      <c r="X5" s="114"/>
      <c r="Y5" s="35"/>
      <c r="Z5" s="35"/>
      <c r="AA5" s="35"/>
      <c r="AB5" s="35"/>
      <c r="AC5" s="35"/>
      <c r="AD5" s="35"/>
      <c r="AE5" s="35"/>
      <c r="AF5" s="77"/>
      <c r="AG5" s="77"/>
      <c r="AH5" s="78"/>
    </row>
    <row r="6" spans="1:34" ht="16.5" customHeight="1">
      <c r="G6" s="21"/>
      <c r="H6"/>
      <c r="I6" s="18" t="s">
        <v>12</v>
      </c>
      <c r="J6" s="27">
        <f>J5/J4</f>
        <v>2</v>
      </c>
      <c r="K6" s="16"/>
      <c r="N6" s="11"/>
      <c r="O6" s="11"/>
      <c r="Y6" s="35"/>
      <c r="Z6" s="35"/>
      <c r="AA6" s="35"/>
      <c r="AB6" s="35"/>
      <c r="AC6" s="35"/>
      <c r="AD6" s="35"/>
      <c r="AE6" s="35"/>
      <c r="AF6" s="35"/>
      <c r="AG6" s="35"/>
      <c r="AH6" s="34"/>
    </row>
    <row r="7" spans="1:34" ht="14.25" customHeight="1">
      <c r="B7" s="56">
        <v>20</v>
      </c>
      <c r="C7" s="15" t="s">
        <v>7</v>
      </c>
      <c r="G7" s="21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</row>
    <row r="8" spans="1:34" ht="8.25" customHeight="1" thickBot="1">
      <c r="D8"/>
      <c r="E8"/>
      <c r="G8"/>
      <c r="H8"/>
    </row>
    <row r="9" spans="1:34" ht="12.75" customHeight="1">
      <c r="B9" s="101" t="s">
        <v>19</v>
      </c>
      <c r="C9" s="102"/>
      <c r="D9" s="102"/>
      <c r="E9" s="103"/>
      <c r="G9" s="95" t="s">
        <v>3</v>
      </c>
      <c r="H9"/>
      <c r="I9" s="98" t="s">
        <v>15</v>
      </c>
      <c r="J9" s="38" t="s">
        <v>18</v>
      </c>
      <c r="K9" s="74">
        <f t="shared" ref="K9:AH9" si="0">K11*0.2268</f>
        <v>45.36</v>
      </c>
      <c r="L9" s="75">
        <f t="shared" si="0"/>
        <v>56.7</v>
      </c>
      <c r="M9" s="75">
        <f t="shared" si="0"/>
        <v>68.040000000000006</v>
      </c>
      <c r="N9" s="76">
        <f t="shared" si="0"/>
        <v>79.38</v>
      </c>
      <c r="O9" s="74">
        <f t="shared" si="0"/>
        <v>90.72</v>
      </c>
      <c r="P9" s="75">
        <f t="shared" si="0"/>
        <v>96.39</v>
      </c>
      <c r="Q9" s="75">
        <f t="shared" si="0"/>
        <v>102.06</v>
      </c>
      <c r="R9" s="76">
        <f t="shared" si="0"/>
        <v>107.73</v>
      </c>
      <c r="S9" s="74">
        <f t="shared" si="0"/>
        <v>113.4</v>
      </c>
      <c r="T9" s="75">
        <f t="shared" si="0"/>
        <v>119.07000000000001</v>
      </c>
      <c r="U9" s="75">
        <f t="shared" si="0"/>
        <v>124.74</v>
      </c>
      <c r="V9" s="76">
        <f t="shared" si="0"/>
        <v>130.41</v>
      </c>
      <c r="W9" s="74">
        <f t="shared" si="0"/>
        <v>136.08000000000001</v>
      </c>
      <c r="X9" s="75">
        <f t="shared" si="0"/>
        <v>141.75</v>
      </c>
      <c r="Y9" s="75">
        <f t="shared" si="0"/>
        <v>147.41999999999999</v>
      </c>
      <c r="Z9" s="76">
        <f t="shared" si="0"/>
        <v>153.09</v>
      </c>
      <c r="AA9" s="74">
        <f t="shared" si="0"/>
        <v>158.76</v>
      </c>
      <c r="AB9" s="75">
        <f t="shared" si="0"/>
        <v>170.1</v>
      </c>
      <c r="AC9" s="75">
        <f t="shared" si="0"/>
        <v>181.44</v>
      </c>
      <c r="AD9" s="76">
        <f t="shared" si="0"/>
        <v>192.78</v>
      </c>
      <c r="AE9" s="74">
        <f t="shared" si="0"/>
        <v>204.12</v>
      </c>
      <c r="AF9" s="75">
        <f t="shared" si="0"/>
        <v>215.46</v>
      </c>
      <c r="AG9" s="75">
        <f t="shared" si="0"/>
        <v>215.46</v>
      </c>
      <c r="AH9" s="76">
        <f t="shared" si="0"/>
        <v>226.8</v>
      </c>
    </row>
    <row r="10" spans="1:34" ht="12.75" customHeight="1" thickBot="1">
      <c r="B10" s="104"/>
      <c r="C10" s="105"/>
      <c r="D10" s="105"/>
      <c r="E10" s="106"/>
      <c r="G10" s="96"/>
      <c r="I10" s="99"/>
      <c r="J10" s="38" t="s">
        <v>20</v>
      </c>
      <c r="K10" s="42">
        <f t="shared" ref="K10:AH10" si="1">K11/120</f>
        <v>1.6666666666666667</v>
      </c>
      <c r="L10" s="43">
        <f t="shared" si="1"/>
        <v>2.0833333333333335</v>
      </c>
      <c r="M10" s="43">
        <f t="shared" si="1"/>
        <v>2.5</v>
      </c>
      <c r="N10" s="44">
        <f t="shared" si="1"/>
        <v>2.9166666666666665</v>
      </c>
      <c r="O10" s="42">
        <f t="shared" si="1"/>
        <v>3.3333333333333335</v>
      </c>
      <c r="P10" s="43">
        <f t="shared" si="1"/>
        <v>3.5416666666666665</v>
      </c>
      <c r="Q10" s="43">
        <f t="shared" si="1"/>
        <v>3.75</v>
      </c>
      <c r="R10" s="44">
        <f t="shared" si="1"/>
        <v>3.9583333333333335</v>
      </c>
      <c r="S10" s="42">
        <f t="shared" si="1"/>
        <v>4.166666666666667</v>
      </c>
      <c r="T10" s="43">
        <f t="shared" si="1"/>
        <v>4.375</v>
      </c>
      <c r="U10" s="43">
        <f t="shared" si="1"/>
        <v>4.583333333333333</v>
      </c>
      <c r="V10" s="44">
        <f t="shared" si="1"/>
        <v>4.791666666666667</v>
      </c>
      <c r="W10" s="42">
        <f t="shared" si="1"/>
        <v>5</v>
      </c>
      <c r="X10" s="43">
        <f t="shared" si="1"/>
        <v>5.208333333333333</v>
      </c>
      <c r="Y10" s="43">
        <f t="shared" si="1"/>
        <v>5.416666666666667</v>
      </c>
      <c r="Z10" s="44">
        <f t="shared" si="1"/>
        <v>5.625</v>
      </c>
      <c r="AA10" s="42">
        <f t="shared" si="1"/>
        <v>5.833333333333333</v>
      </c>
      <c r="AB10" s="43">
        <f t="shared" si="1"/>
        <v>6.25</v>
      </c>
      <c r="AC10" s="43">
        <f t="shared" si="1"/>
        <v>6.666666666666667</v>
      </c>
      <c r="AD10" s="44">
        <f t="shared" si="1"/>
        <v>7.083333333333333</v>
      </c>
      <c r="AE10" s="42">
        <f t="shared" si="1"/>
        <v>7.5</v>
      </c>
      <c r="AF10" s="43">
        <f t="shared" si="1"/>
        <v>7.916666666666667</v>
      </c>
      <c r="AG10" s="43">
        <f t="shared" si="1"/>
        <v>7.916666666666667</v>
      </c>
      <c r="AH10" s="44">
        <f t="shared" si="1"/>
        <v>8.3333333333333339</v>
      </c>
    </row>
    <row r="11" spans="1:34" ht="12.75" customHeight="1" thickBot="1">
      <c r="B11" s="107" t="s">
        <v>1</v>
      </c>
      <c r="C11" s="108"/>
      <c r="D11" s="93" t="s">
        <v>0</v>
      </c>
      <c r="E11" s="94"/>
      <c r="G11" s="97"/>
      <c r="I11" s="100"/>
      <c r="J11" s="45" t="s">
        <v>21</v>
      </c>
      <c r="K11" s="39">
        <v>200</v>
      </c>
      <c r="L11" s="40">
        <v>250</v>
      </c>
      <c r="M11" s="40">
        <v>300</v>
      </c>
      <c r="N11" s="41">
        <v>350</v>
      </c>
      <c r="O11" s="39">
        <v>400</v>
      </c>
      <c r="P11" s="40">
        <v>425</v>
      </c>
      <c r="Q11" s="40">
        <v>450</v>
      </c>
      <c r="R11" s="41">
        <v>475</v>
      </c>
      <c r="S11" s="39">
        <v>500</v>
      </c>
      <c r="T11" s="40">
        <v>525</v>
      </c>
      <c r="U11" s="40">
        <v>550</v>
      </c>
      <c r="V11" s="41">
        <v>575</v>
      </c>
      <c r="W11" s="39">
        <v>600</v>
      </c>
      <c r="X11" s="40">
        <v>625</v>
      </c>
      <c r="Y11" s="40">
        <v>650</v>
      </c>
      <c r="Z11" s="41">
        <v>675</v>
      </c>
      <c r="AA11" s="39">
        <v>700</v>
      </c>
      <c r="AB11" s="40">
        <v>750</v>
      </c>
      <c r="AC11" s="40">
        <v>800</v>
      </c>
      <c r="AD11" s="41">
        <v>850</v>
      </c>
      <c r="AE11" s="39">
        <v>900</v>
      </c>
      <c r="AF11" s="40">
        <v>950</v>
      </c>
      <c r="AG11" s="40">
        <v>950</v>
      </c>
      <c r="AH11" s="41">
        <v>1000</v>
      </c>
    </row>
    <row r="12" spans="1:34" ht="20.100000000000001" customHeight="1">
      <c r="B12" s="49" t="s">
        <v>2</v>
      </c>
      <c r="C12" s="22"/>
      <c r="D12" s="49">
        <v>0</v>
      </c>
      <c r="E12" s="31"/>
      <c r="G12" s="8">
        <f>((length1-(2*($D12/12*RiseRun)))*(Width1-(2*($D12/12*RiseRun))))/43560</f>
        <v>0.4591368227731864</v>
      </c>
      <c r="I12" s="72"/>
      <c r="J12" s="46"/>
      <c r="K12" s="61">
        <f t="shared" ref="K12:T21" si="2">IF($G12&gt;0,K$11*0.2268*$G12,0)</f>
        <v>20.826446280991735</v>
      </c>
      <c r="L12" s="62">
        <f t="shared" si="2"/>
        <v>26.033057851239672</v>
      </c>
      <c r="M12" s="62">
        <f t="shared" si="2"/>
        <v>31.239669421487605</v>
      </c>
      <c r="N12" s="62">
        <f t="shared" si="2"/>
        <v>36.446280991735534</v>
      </c>
      <c r="O12" s="64">
        <f t="shared" si="2"/>
        <v>41.652892561983471</v>
      </c>
      <c r="P12" s="62">
        <f t="shared" si="2"/>
        <v>44.256198347107436</v>
      </c>
      <c r="Q12" s="62">
        <f t="shared" si="2"/>
        <v>46.859504132231407</v>
      </c>
      <c r="R12" s="65">
        <f t="shared" si="2"/>
        <v>49.462809917355372</v>
      </c>
      <c r="S12" s="64">
        <f t="shared" si="2"/>
        <v>52.066115702479344</v>
      </c>
      <c r="T12" s="62">
        <f t="shared" si="2"/>
        <v>54.669421487603309</v>
      </c>
      <c r="U12" s="62">
        <f t="shared" ref="U12:AH21" si="3">IF($G12&gt;0,U$11*0.2268*$G12,0)</f>
        <v>57.272727272727266</v>
      </c>
      <c r="V12" s="65">
        <f t="shared" si="3"/>
        <v>59.876033057851238</v>
      </c>
      <c r="W12" s="64">
        <f t="shared" si="3"/>
        <v>62.47933884297521</v>
      </c>
      <c r="X12" s="62">
        <f t="shared" si="3"/>
        <v>65.082644628099175</v>
      </c>
      <c r="Y12" s="62">
        <f t="shared" si="3"/>
        <v>67.685950413223139</v>
      </c>
      <c r="Z12" s="65">
        <f t="shared" si="3"/>
        <v>70.289256198347104</v>
      </c>
      <c r="AA12" s="64">
        <f t="shared" si="3"/>
        <v>72.892561983471069</v>
      </c>
      <c r="AB12" s="62">
        <f t="shared" si="3"/>
        <v>78.099173553718998</v>
      </c>
      <c r="AC12" s="62">
        <f t="shared" si="3"/>
        <v>83.305785123966942</v>
      </c>
      <c r="AD12" s="65">
        <f t="shared" si="3"/>
        <v>88.512396694214871</v>
      </c>
      <c r="AE12" s="62">
        <f t="shared" si="3"/>
        <v>93.719008264462815</v>
      </c>
      <c r="AF12" s="62">
        <f t="shared" si="3"/>
        <v>98.925619834710744</v>
      </c>
      <c r="AG12" s="62">
        <f t="shared" si="3"/>
        <v>98.925619834710744</v>
      </c>
      <c r="AH12" s="63">
        <f t="shared" si="3"/>
        <v>104.13223140495869</v>
      </c>
    </row>
    <row r="13" spans="1:34" ht="20.100000000000001" customHeight="1">
      <c r="B13" s="50">
        <v>0.5</v>
      </c>
      <c r="C13" s="23" t="s">
        <v>13</v>
      </c>
      <c r="D13" s="53">
        <v>6</v>
      </c>
      <c r="E13" s="32" t="s">
        <v>14</v>
      </c>
      <c r="G13" s="10">
        <f t="shared" ref="G13:G44" si="4">IF($D13&gt;0,((length1-(2*($D13/12*RiseRun)))*(Width1-(2*($D13/12*RiseRun))))/43560,0)</f>
        <v>0.44545454545454544</v>
      </c>
      <c r="I13" s="73"/>
      <c r="J13" s="47"/>
      <c r="K13" s="59">
        <f t="shared" si="2"/>
        <v>20.205818181818181</v>
      </c>
      <c r="L13" s="60">
        <f t="shared" si="2"/>
        <v>25.257272727272728</v>
      </c>
      <c r="M13" s="60">
        <f t="shared" si="2"/>
        <v>30.308727272727275</v>
      </c>
      <c r="N13" s="60">
        <f t="shared" si="2"/>
        <v>35.360181818181815</v>
      </c>
      <c r="O13" s="66">
        <f t="shared" si="2"/>
        <v>40.411636363636362</v>
      </c>
      <c r="P13" s="60">
        <f t="shared" si="2"/>
        <v>42.937363636363635</v>
      </c>
      <c r="Q13" s="60">
        <f t="shared" si="2"/>
        <v>45.463090909090909</v>
      </c>
      <c r="R13" s="67">
        <f t="shared" si="2"/>
        <v>47.988818181818182</v>
      </c>
      <c r="S13" s="66">
        <f t="shared" si="2"/>
        <v>50.514545454545456</v>
      </c>
      <c r="T13" s="60">
        <f t="shared" si="2"/>
        <v>53.040272727272729</v>
      </c>
      <c r="U13" s="60">
        <f t="shared" si="3"/>
        <v>55.565999999999995</v>
      </c>
      <c r="V13" s="67">
        <f t="shared" si="3"/>
        <v>58.091727272727269</v>
      </c>
      <c r="W13" s="66">
        <f t="shared" si="3"/>
        <v>60.617454545454549</v>
      </c>
      <c r="X13" s="60">
        <f t="shared" si="3"/>
        <v>63.143181818181816</v>
      </c>
      <c r="Y13" s="60">
        <f t="shared" si="3"/>
        <v>65.668909090909082</v>
      </c>
      <c r="Z13" s="67">
        <f t="shared" si="3"/>
        <v>68.194636363636363</v>
      </c>
      <c r="AA13" s="66">
        <f t="shared" si="3"/>
        <v>70.720363636363629</v>
      </c>
      <c r="AB13" s="60">
        <f t="shared" si="3"/>
        <v>75.771818181818176</v>
      </c>
      <c r="AC13" s="60">
        <f t="shared" si="3"/>
        <v>80.823272727272723</v>
      </c>
      <c r="AD13" s="67">
        <f t="shared" si="3"/>
        <v>85.87472727272727</v>
      </c>
      <c r="AE13" s="60">
        <f t="shared" si="3"/>
        <v>90.926181818181817</v>
      </c>
      <c r="AF13" s="60">
        <f t="shared" si="3"/>
        <v>95.977636363636364</v>
      </c>
      <c r="AG13" s="60">
        <f t="shared" si="3"/>
        <v>95.977636363636364</v>
      </c>
      <c r="AH13" s="68">
        <f t="shared" si="3"/>
        <v>101.02909090909091</v>
      </c>
    </row>
    <row r="14" spans="1:34" ht="20.100000000000001" customHeight="1">
      <c r="B14" s="51">
        <f t="shared" ref="B14:B45" si="5">IF(AND(B13&gt;0,B$7-B13&gt;0.5),B13+0.5,0)</f>
        <v>1</v>
      </c>
      <c r="C14" s="24" t="s">
        <v>13</v>
      </c>
      <c r="D14" s="54">
        <f t="shared" ref="D14:D51" si="6">B14*12</f>
        <v>12</v>
      </c>
      <c r="E14" s="33" t="s">
        <v>14</v>
      </c>
      <c r="G14" s="9">
        <f t="shared" si="4"/>
        <v>0.43195592286501377</v>
      </c>
      <c r="I14" s="73"/>
      <c r="J14" s="47"/>
      <c r="K14" s="57">
        <f t="shared" si="2"/>
        <v>19.593520661157026</v>
      </c>
      <c r="L14" s="58">
        <f t="shared" si="2"/>
        <v>24.491900826446283</v>
      </c>
      <c r="M14" s="58">
        <f t="shared" si="2"/>
        <v>29.390280991735541</v>
      </c>
      <c r="N14" s="58">
        <f t="shared" si="2"/>
        <v>34.288661157024791</v>
      </c>
      <c r="O14" s="69">
        <f t="shared" si="2"/>
        <v>39.187041322314052</v>
      </c>
      <c r="P14" s="58">
        <f t="shared" si="2"/>
        <v>41.636231404958679</v>
      </c>
      <c r="Q14" s="58">
        <f t="shared" si="2"/>
        <v>44.085421487603305</v>
      </c>
      <c r="R14" s="70">
        <f t="shared" si="2"/>
        <v>46.534611570247932</v>
      </c>
      <c r="S14" s="69">
        <f t="shared" si="2"/>
        <v>48.983801652892566</v>
      </c>
      <c r="T14" s="58">
        <f t="shared" si="2"/>
        <v>51.432991735537193</v>
      </c>
      <c r="U14" s="58">
        <f t="shared" si="3"/>
        <v>53.882181818181813</v>
      </c>
      <c r="V14" s="70">
        <f t="shared" si="3"/>
        <v>56.331371900826447</v>
      </c>
      <c r="W14" s="69">
        <f t="shared" si="3"/>
        <v>58.780561983471081</v>
      </c>
      <c r="X14" s="58">
        <f t="shared" si="3"/>
        <v>61.229752066115701</v>
      </c>
      <c r="Y14" s="58">
        <f t="shared" si="3"/>
        <v>63.678942148760328</v>
      </c>
      <c r="Z14" s="70">
        <f t="shared" si="3"/>
        <v>66.128132231404962</v>
      </c>
      <c r="AA14" s="69">
        <f t="shared" si="3"/>
        <v>68.577322314049582</v>
      </c>
      <c r="AB14" s="58">
        <f t="shared" si="3"/>
        <v>73.475702479338835</v>
      </c>
      <c r="AC14" s="58">
        <f t="shared" si="3"/>
        <v>78.374082644628103</v>
      </c>
      <c r="AD14" s="70">
        <f t="shared" si="3"/>
        <v>83.272462809917357</v>
      </c>
      <c r="AE14" s="58">
        <f t="shared" si="3"/>
        <v>88.170842975206611</v>
      </c>
      <c r="AF14" s="58">
        <f t="shared" si="3"/>
        <v>93.069223140495865</v>
      </c>
      <c r="AG14" s="58">
        <f t="shared" si="3"/>
        <v>93.069223140495865</v>
      </c>
      <c r="AH14" s="71">
        <f t="shared" si="3"/>
        <v>97.967603305785133</v>
      </c>
    </row>
    <row r="15" spans="1:34" ht="20.100000000000001" customHeight="1">
      <c r="B15" s="52">
        <f t="shared" si="5"/>
        <v>1.5</v>
      </c>
      <c r="C15" s="25" t="s">
        <v>13</v>
      </c>
      <c r="D15" s="55">
        <f t="shared" si="6"/>
        <v>18</v>
      </c>
      <c r="E15" s="32" t="s">
        <v>14</v>
      </c>
      <c r="G15" s="10">
        <f t="shared" si="4"/>
        <v>0.41864095500459136</v>
      </c>
      <c r="I15" s="73"/>
      <c r="J15" s="47"/>
      <c r="K15" s="59">
        <f t="shared" si="2"/>
        <v>18.989553719008263</v>
      </c>
      <c r="L15" s="60">
        <f t="shared" si="2"/>
        <v>23.736942148760331</v>
      </c>
      <c r="M15" s="60">
        <f t="shared" si="2"/>
        <v>28.484330578512399</v>
      </c>
      <c r="N15" s="60">
        <f t="shared" si="2"/>
        <v>33.231719008264463</v>
      </c>
      <c r="O15" s="66">
        <f t="shared" si="2"/>
        <v>37.979107438016527</v>
      </c>
      <c r="P15" s="60">
        <f t="shared" si="2"/>
        <v>40.352801652892559</v>
      </c>
      <c r="Q15" s="60">
        <f t="shared" si="2"/>
        <v>42.726495867768598</v>
      </c>
      <c r="R15" s="67">
        <f t="shared" si="2"/>
        <v>45.10019008264463</v>
      </c>
      <c r="S15" s="66">
        <f t="shared" si="2"/>
        <v>47.473884297520662</v>
      </c>
      <c r="T15" s="60">
        <f t="shared" si="2"/>
        <v>49.847578512396694</v>
      </c>
      <c r="U15" s="60">
        <f t="shared" si="3"/>
        <v>52.221272727272726</v>
      </c>
      <c r="V15" s="67">
        <f t="shared" si="3"/>
        <v>54.594966942148758</v>
      </c>
      <c r="W15" s="66">
        <f t="shared" si="3"/>
        <v>56.968661157024798</v>
      </c>
      <c r="X15" s="60">
        <f t="shared" si="3"/>
        <v>59.342355371900823</v>
      </c>
      <c r="Y15" s="60">
        <f t="shared" si="3"/>
        <v>61.716049586776855</v>
      </c>
      <c r="Z15" s="67">
        <f t="shared" si="3"/>
        <v>64.089743801652887</v>
      </c>
      <c r="AA15" s="66">
        <f t="shared" si="3"/>
        <v>66.463438016528926</v>
      </c>
      <c r="AB15" s="60">
        <f t="shared" si="3"/>
        <v>71.21082644628099</v>
      </c>
      <c r="AC15" s="60">
        <f t="shared" si="3"/>
        <v>75.958214876033054</v>
      </c>
      <c r="AD15" s="67">
        <f t="shared" si="3"/>
        <v>80.705603305785118</v>
      </c>
      <c r="AE15" s="60">
        <f t="shared" si="3"/>
        <v>85.452991735537196</v>
      </c>
      <c r="AF15" s="60">
        <f t="shared" si="3"/>
        <v>90.200380165289261</v>
      </c>
      <c r="AG15" s="60">
        <f t="shared" si="3"/>
        <v>90.200380165289261</v>
      </c>
      <c r="AH15" s="68">
        <f t="shared" si="3"/>
        <v>94.947768595041325</v>
      </c>
    </row>
    <row r="16" spans="1:34" ht="20.100000000000001" customHeight="1">
      <c r="B16" s="51">
        <f t="shared" si="5"/>
        <v>2</v>
      </c>
      <c r="C16" s="23" t="s">
        <v>13</v>
      </c>
      <c r="D16" s="54">
        <f t="shared" si="6"/>
        <v>24</v>
      </c>
      <c r="E16" s="33" t="s">
        <v>14</v>
      </c>
      <c r="G16" s="9">
        <f t="shared" si="4"/>
        <v>0.40550964187327826</v>
      </c>
      <c r="I16" s="73"/>
      <c r="J16" s="47"/>
      <c r="K16" s="57">
        <f t="shared" si="2"/>
        <v>18.393917355371901</v>
      </c>
      <c r="L16" s="58">
        <f t="shared" si="2"/>
        <v>22.992396694214879</v>
      </c>
      <c r="M16" s="58">
        <f t="shared" si="2"/>
        <v>27.590876033057857</v>
      </c>
      <c r="N16" s="58">
        <f t="shared" si="2"/>
        <v>32.189355371900824</v>
      </c>
      <c r="O16" s="69">
        <f t="shared" si="2"/>
        <v>36.787834710743802</v>
      </c>
      <c r="P16" s="58">
        <f t="shared" si="2"/>
        <v>39.087074380165291</v>
      </c>
      <c r="Q16" s="58">
        <f t="shared" si="2"/>
        <v>41.38631404958678</v>
      </c>
      <c r="R16" s="70">
        <f t="shared" si="2"/>
        <v>43.685553719008269</v>
      </c>
      <c r="S16" s="69">
        <f t="shared" si="2"/>
        <v>45.984793388429757</v>
      </c>
      <c r="T16" s="58">
        <f t="shared" si="2"/>
        <v>48.284033057851246</v>
      </c>
      <c r="U16" s="58">
        <f t="shared" si="3"/>
        <v>50.583272727272728</v>
      </c>
      <c r="V16" s="70">
        <f t="shared" si="3"/>
        <v>52.882512396694217</v>
      </c>
      <c r="W16" s="69">
        <f t="shared" si="3"/>
        <v>55.181752066115713</v>
      </c>
      <c r="X16" s="58">
        <f t="shared" si="3"/>
        <v>57.480991735537195</v>
      </c>
      <c r="Y16" s="58">
        <f t="shared" si="3"/>
        <v>59.780231404958677</v>
      </c>
      <c r="Z16" s="70">
        <f t="shared" si="3"/>
        <v>62.079471074380173</v>
      </c>
      <c r="AA16" s="69">
        <f t="shared" si="3"/>
        <v>64.378710743801648</v>
      </c>
      <c r="AB16" s="58">
        <f t="shared" si="3"/>
        <v>68.977190082644626</v>
      </c>
      <c r="AC16" s="58">
        <f t="shared" si="3"/>
        <v>73.575669421487603</v>
      </c>
      <c r="AD16" s="70">
        <f t="shared" si="3"/>
        <v>78.174148760330581</v>
      </c>
      <c r="AE16" s="58">
        <f t="shared" si="3"/>
        <v>82.772628099173559</v>
      </c>
      <c r="AF16" s="58">
        <f t="shared" si="3"/>
        <v>87.371107438016537</v>
      </c>
      <c r="AG16" s="58">
        <f t="shared" si="3"/>
        <v>87.371107438016537</v>
      </c>
      <c r="AH16" s="71">
        <f t="shared" si="3"/>
        <v>91.969586776859515</v>
      </c>
    </row>
    <row r="17" spans="2:34" ht="20.100000000000001" customHeight="1">
      <c r="B17" s="52">
        <f t="shared" si="5"/>
        <v>2.5</v>
      </c>
      <c r="C17" s="25" t="s">
        <v>13</v>
      </c>
      <c r="D17" s="55">
        <f t="shared" si="6"/>
        <v>30</v>
      </c>
      <c r="E17" s="32" t="s">
        <v>14</v>
      </c>
      <c r="G17" s="10">
        <f t="shared" si="4"/>
        <v>0.3925619834710744</v>
      </c>
      <c r="I17" s="73"/>
      <c r="J17" s="47"/>
      <c r="K17" s="59">
        <f t="shared" si="2"/>
        <v>17.806611570247934</v>
      </c>
      <c r="L17" s="60">
        <f t="shared" si="2"/>
        <v>22.258264462809919</v>
      </c>
      <c r="M17" s="60">
        <f t="shared" si="2"/>
        <v>26.709917355371903</v>
      </c>
      <c r="N17" s="60">
        <f t="shared" si="2"/>
        <v>31.161570247933884</v>
      </c>
      <c r="O17" s="66">
        <f t="shared" si="2"/>
        <v>35.613223140495869</v>
      </c>
      <c r="P17" s="60">
        <f t="shared" si="2"/>
        <v>37.839049586776859</v>
      </c>
      <c r="Q17" s="60">
        <f t="shared" si="2"/>
        <v>40.064876033057857</v>
      </c>
      <c r="R17" s="67">
        <f t="shared" si="2"/>
        <v>42.290702479338847</v>
      </c>
      <c r="S17" s="66">
        <f t="shared" si="2"/>
        <v>44.516528925619838</v>
      </c>
      <c r="T17" s="60">
        <f t="shared" si="2"/>
        <v>46.742355371900835</v>
      </c>
      <c r="U17" s="60">
        <f t="shared" si="3"/>
        <v>48.968181818181819</v>
      </c>
      <c r="V17" s="67">
        <f t="shared" si="3"/>
        <v>51.194008264462809</v>
      </c>
      <c r="W17" s="66">
        <f t="shared" si="3"/>
        <v>53.419834710743807</v>
      </c>
      <c r="X17" s="60">
        <f t="shared" si="3"/>
        <v>55.645661157024797</v>
      </c>
      <c r="Y17" s="60">
        <f t="shared" si="3"/>
        <v>57.871487603305781</v>
      </c>
      <c r="Z17" s="67">
        <f t="shared" si="3"/>
        <v>60.097314049586785</v>
      </c>
      <c r="AA17" s="66">
        <f t="shared" si="3"/>
        <v>62.323140495867769</v>
      </c>
      <c r="AB17" s="60">
        <f t="shared" si="3"/>
        <v>66.774793388429757</v>
      </c>
      <c r="AC17" s="60">
        <f t="shared" si="3"/>
        <v>71.226446280991738</v>
      </c>
      <c r="AD17" s="67">
        <f t="shared" si="3"/>
        <v>75.678099173553719</v>
      </c>
      <c r="AE17" s="60">
        <f t="shared" si="3"/>
        <v>80.129752066115714</v>
      </c>
      <c r="AF17" s="60">
        <f t="shared" si="3"/>
        <v>84.581404958677695</v>
      </c>
      <c r="AG17" s="60">
        <f t="shared" si="3"/>
        <v>84.581404958677695</v>
      </c>
      <c r="AH17" s="68">
        <f t="shared" si="3"/>
        <v>89.033057851239676</v>
      </c>
    </row>
    <row r="18" spans="2:34" ht="20.100000000000001" customHeight="1">
      <c r="B18" s="51">
        <f t="shared" si="5"/>
        <v>3</v>
      </c>
      <c r="C18" s="23" t="s">
        <v>13</v>
      </c>
      <c r="D18" s="54">
        <f t="shared" si="6"/>
        <v>36</v>
      </c>
      <c r="E18" s="33" t="s">
        <v>14</v>
      </c>
      <c r="G18" s="9">
        <f t="shared" si="4"/>
        <v>0.3797979797979798</v>
      </c>
      <c r="I18" s="73"/>
      <c r="J18" s="47"/>
      <c r="K18" s="57">
        <f t="shared" si="2"/>
        <v>17.227636363636364</v>
      </c>
      <c r="L18" s="58">
        <f t="shared" si="2"/>
        <v>21.534545454545455</v>
      </c>
      <c r="M18" s="58">
        <f t="shared" si="2"/>
        <v>25.84145454545455</v>
      </c>
      <c r="N18" s="58">
        <f t="shared" si="2"/>
        <v>30.148363636363634</v>
      </c>
      <c r="O18" s="69">
        <f t="shared" si="2"/>
        <v>34.455272727272728</v>
      </c>
      <c r="P18" s="58">
        <f t="shared" si="2"/>
        <v>36.608727272727272</v>
      </c>
      <c r="Q18" s="58">
        <f t="shared" si="2"/>
        <v>38.762181818181823</v>
      </c>
      <c r="R18" s="70">
        <f t="shared" si="2"/>
        <v>40.915636363636366</v>
      </c>
      <c r="S18" s="69">
        <f t="shared" si="2"/>
        <v>43.06909090909091</v>
      </c>
      <c r="T18" s="58">
        <f t="shared" si="2"/>
        <v>45.222545454545461</v>
      </c>
      <c r="U18" s="58">
        <f t="shared" si="3"/>
        <v>47.375999999999998</v>
      </c>
      <c r="V18" s="70">
        <f t="shared" si="3"/>
        <v>49.529454545454541</v>
      </c>
      <c r="W18" s="69">
        <f t="shared" si="3"/>
        <v>51.682909090909099</v>
      </c>
      <c r="X18" s="58">
        <f t="shared" si="3"/>
        <v>53.836363636363636</v>
      </c>
      <c r="Y18" s="58">
        <f t="shared" si="3"/>
        <v>55.98981818181818</v>
      </c>
      <c r="Z18" s="70">
        <f t="shared" si="3"/>
        <v>58.143272727272731</v>
      </c>
      <c r="AA18" s="69">
        <f t="shared" si="3"/>
        <v>60.296727272727267</v>
      </c>
      <c r="AB18" s="58">
        <f t="shared" si="3"/>
        <v>64.603636363636369</v>
      </c>
      <c r="AC18" s="58">
        <f t="shared" si="3"/>
        <v>68.910545454545456</v>
      </c>
      <c r="AD18" s="70">
        <f t="shared" si="3"/>
        <v>73.217454545454544</v>
      </c>
      <c r="AE18" s="58">
        <f t="shared" si="3"/>
        <v>77.524363636363645</v>
      </c>
      <c r="AF18" s="58">
        <f t="shared" si="3"/>
        <v>81.831272727272733</v>
      </c>
      <c r="AG18" s="58">
        <f t="shared" si="3"/>
        <v>81.831272727272733</v>
      </c>
      <c r="AH18" s="71">
        <f t="shared" si="3"/>
        <v>86.13818181818182</v>
      </c>
    </row>
    <row r="19" spans="2:34" ht="19.5" customHeight="1">
      <c r="B19" s="52">
        <f t="shared" si="5"/>
        <v>3.5</v>
      </c>
      <c r="C19" s="25" t="s">
        <v>13</v>
      </c>
      <c r="D19" s="55">
        <f t="shared" si="6"/>
        <v>42</v>
      </c>
      <c r="E19" s="32" t="s">
        <v>14</v>
      </c>
      <c r="G19" s="10">
        <f t="shared" si="4"/>
        <v>0.3672176308539945</v>
      </c>
      <c r="I19" s="73"/>
      <c r="J19" s="47"/>
      <c r="K19" s="59">
        <f t="shared" si="2"/>
        <v>16.65699173553719</v>
      </c>
      <c r="L19" s="60">
        <f t="shared" si="2"/>
        <v>20.821239669421491</v>
      </c>
      <c r="M19" s="60">
        <f t="shared" si="2"/>
        <v>24.985487603305788</v>
      </c>
      <c r="N19" s="60">
        <f t="shared" si="2"/>
        <v>29.149735537190082</v>
      </c>
      <c r="O19" s="66">
        <f t="shared" si="2"/>
        <v>33.31398347107438</v>
      </c>
      <c r="P19" s="60">
        <f t="shared" si="2"/>
        <v>35.396107438016529</v>
      </c>
      <c r="Q19" s="60">
        <f t="shared" si="2"/>
        <v>37.478231404958677</v>
      </c>
      <c r="R19" s="67">
        <f t="shared" si="2"/>
        <v>39.560355371900826</v>
      </c>
      <c r="S19" s="66">
        <f t="shared" si="2"/>
        <v>41.642479338842982</v>
      </c>
      <c r="T19" s="60">
        <f t="shared" si="2"/>
        <v>43.724603305785131</v>
      </c>
      <c r="U19" s="60">
        <f t="shared" si="3"/>
        <v>45.806727272727272</v>
      </c>
      <c r="V19" s="67">
        <f t="shared" si="3"/>
        <v>47.888851239669421</v>
      </c>
      <c r="W19" s="66">
        <f t="shared" si="3"/>
        <v>49.970975206611577</v>
      </c>
      <c r="X19" s="60">
        <f t="shared" si="3"/>
        <v>52.053099173553719</v>
      </c>
      <c r="Y19" s="60">
        <f t="shared" si="3"/>
        <v>54.135223140495867</v>
      </c>
      <c r="Z19" s="67">
        <f t="shared" si="3"/>
        <v>56.217347107438023</v>
      </c>
      <c r="AA19" s="66">
        <f t="shared" si="3"/>
        <v>58.299471074380165</v>
      </c>
      <c r="AB19" s="60">
        <f t="shared" si="3"/>
        <v>62.463719008264462</v>
      </c>
      <c r="AC19" s="60">
        <f t="shared" si="3"/>
        <v>66.62796694214876</v>
      </c>
      <c r="AD19" s="67">
        <f t="shared" si="3"/>
        <v>70.792214876033057</v>
      </c>
      <c r="AE19" s="60">
        <f t="shared" si="3"/>
        <v>74.956462809917355</v>
      </c>
      <c r="AF19" s="60">
        <f t="shared" si="3"/>
        <v>79.120710743801652</v>
      </c>
      <c r="AG19" s="60">
        <f t="shared" si="3"/>
        <v>79.120710743801652</v>
      </c>
      <c r="AH19" s="68">
        <f t="shared" si="3"/>
        <v>83.284958677685964</v>
      </c>
    </row>
    <row r="20" spans="2:34" ht="20.100000000000001" customHeight="1">
      <c r="B20" s="51">
        <f t="shared" si="5"/>
        <v>4</v>
      </c>
      <c r="C20" s="23" t="s">
        <v>13</v>
      </c>
      <c r="D20" s="54">
        <f t="shared" si="6"/>
        <v>48</v>
      </c>
      <c r="E20" s="33" t="s">
        <v>14</v>
      </c>
      <c r="G20" s="9">
        <f t="shared" si="4"/>
        <v>0.35482093663911846</v>
      </c>
      <c r="I20" s="73"/>
      <c r="J20" s="48"/>
      <c r="K20" s="57">
        <f t="shared" si="2"/>
        <v>16.094677685950412</v>
      </c>
      <c r="L20" s="58">
        <f t="shared" si="2"/>
        <v>20.118347107438016</v>
      </c>
      <c r="M20" s="58">
        <f t="shared" si="2"/>
        <v>24.142016528925623</v>
      </c>
      <c r="N20" s="58">
        <f t="shared" si="2"/>
        <v>28.16568595041322</v>
      </c>
      <c r="O20" s="69">
        <f t="shared" si="2"/>
        <v>32.189355371900824</v>
      </c>
      <c r="P20" s="58">
        <f t="shared" si="2"/>
        <v>34.201190082644629</v>
      </c>
      <c r="Q20" s="58">
        <f t="shared" si="2"/>
        <v>36.213024793388428</v>
      </c>
      <c r="R20" s="70">
        <f t="shared" si="2"/>
        <v>38.224859504132233</v>
      </c>
      <c r="S20" s="69">
        <f t="shared" si="2"/>
        <v>40.236694214876032</v>
      </c>
      <c r="T20" s="58">
        <f t="shared" si="2"/>
        <v>42.248528925619837</v>
      </c>
      <c r="U20" s="58">
        <f t="shared" si="3"/>
        <v>44.260363636363635</v>
      </c>
      <c r="V20" s="70">
        <f t="shared" si="3"/>
        <v>46.272198347107434</v>
      </c>
      <c r="W20" s="69">
        <f t="shared" si="3"/>
        <v>48.284033057851246</v>
      </c>
      <c r="X20" s="58">
        <f t="shared" si="3"/>
        <v>50.295867768595038</v>
      </c>
      <c r="Y20" s="58">
        <f t="shared" si="3"/>
        <v>52.307702479338836</v>
      </c>
      <c r="Z20" s="70">
        <f t="shared" si="3"/>
        <v>54.319537190082649</v>
      </c>
      <c r="AA20" s="69">
        <f t="shared" si="3"/>
        <v>56.33137190082644</v>
      </c>
      <c r="AB20" s="58">
        <f t="shared" si="3"/>
        <v>60.355041322314044</v>
      </c>
      <c r="AC20" s="58">
        <f t="shared" si="3"/>
        <v>64.378710743801648</v>
      </c>
      <c r="AD20" s="70">
        <f t="shared" si="3"/>
        <v>68.402380165289259</v>
      </c>
      <c r="AE20" s="58">
        <f t="shared" si="3"/>
        <v>72.426049586776855</v>
      </c>
      <c r="AF20" s="58">
        <f t="shared" si="3"/>
        <v>76.449719008264466</v>
      </c>
      <c r="AG20" s="58">
        <f t="shared" si="3"/>
        <v>76.449719008264466</v>
      </c>
      <c r="AH20" s="71">
        <f t="shared" si="3"/>
        <v>80.473388429752063</v>
      </c>
    </row>
    <row r="21" spans="2:34" ht="20.100000000000001" customHeight="1">
      <c r="B21" s="52">
        <f t="shared" si="5"/>
        <v>4.5</v>
      </c>
      <c r="C21" s="25" t="s">
        <v>13</v>
      </c>
      <c r="D21" s="55">
        <f t="shared" si="6"/>
        <v>54</v>
      </c>
      <c r="E21" s="32" t="s">
        <v>14</v>
      </c>
      <c r="G21" s="10">
        <f t="shared" si="4"/>
        <v>0.34260789715335171</v>
      </c>
      <c r="I21" s="73"/>
      <c r="J21" s="48"/>
      <c r="K21" s="59">
        <f t="shared" si="2"/>
        <v>15.540694214876034</v>
      </c>
      <c r="L21" s="60">
        <f t="shared" si="2"/>
        <v>19.425867768595044</v>
      </c>
      <c r="M21" s="60">
        <f t="shared" si="2"/>
        <v>23.311041322314054</v>
      </c>
      <c r="N21" s="60">
        <f t="shared" si="2"/>
        <v>27.196214876033057</v>
      </c>
      <c r="O21" s="66">
        <f t="shared" si="2"/>
        <v>31.081388429752067</v>
      </c>
      <c r="P21" s="60">
        <f t="shared" si="2"/>
        <v>33.023975206611574</v>
      </c>
      <c r="Q21" s="60">
        <f t="shared" si="2"/>
        <v>34.966561983471074</v>
      </c>
      <c r="R21" s="67">
        <f t="shared" si="2"/>
        <v>36.909148760330581</v>
      </c>
      <c r="S21" s="66">
        <f t="shared" si="2"/>
        <v>38.851735537190088</v>
      </c>
      <c r="T21" s="60">
        <f t="shared" si="2"/>
        <v>40.794322314049595</v>
      </c>
      <c r="U21" s="60">
        <f t="shared" si="3"/>
        <v>42.736909090909094</v>
      </c>
      <c r="V21" s="67">
        <f t="shared" si="3"/>
        <v>44.679495867768594</v>
      </c>
      <c r="W21" s="66">
        <f t="shared" si="3"/>
        <v>46.622082644628108</v>
      </c>
      <c r="X21" s="60">
        <f t="shared" si="3"/>
        <v>48.564669421487608</v>
      </c>
      <c r="Y21" s="60">
        <f t="shared" si="3"/>
        <v>50.507256198347108</v>
      </c>
      <c r="Z21" s="67">
        <f t="shared" si="3"/>
        <v>52.449842975206614</v>
      </c>
      <c r="AA21" s="66">
        <f t="shared" si="3"/>
        <v>54.392429752066114</v>
      </c>
      <c r="AB21" s="60">
        <f t="shared" si="3"/>
        <v>58.277603305785128</v>
      </c>
      <c r="AC21" s="60">
        <f t="shared" si="3"/>
        <v>62.162776859504135</v>
      </c>
      <c r="AD21" s="67">
        <f t="shared" si="3"/>
        <v>66.047950413223148</v>
      </c>
      <c r="AE21" s="60">
        <f t="shared" si="3"/>
        <v>69.933123966942148</v>
      </c>
      <c r="AF21" s="60">
        <f t="shared" si="3"/>
        <v>73.818297520661162</v>
      </c>
      <c r="AG21" s="60">
        <f t="shared" si="3"/>
        <v>73.818297520661162</v>
      </c>
      <c r="AH21" s="68">
        <f t="shared" si="3"/>
        <v>77.703471074380175</v>
      </c>
    </row>
    <row r="22" spans="2:34" ht="20.100000000000001" customHeight="1">
      <c r="B22" s="51">
        <f t="shared" si="5"/>
        <v>5</v>
      </c>
      <c r="C22" s="23" t="s">
        <v>13</v>
      </c>
      <c r="D22" s="54">
        <f t="shared" si="6"/>
        <v>60</v>
      </c>
      <c r="E22" s="33" t="s">
        <v>14</v>
      </c>
      <c r="G22" s="9">
        <f t="shared" si="4"/>
        <v>0.33057851239669422</v>
      </c>
      <c r="I22" s="73"/>
      <c r="J22" s="48"/>
      <c r="K22" s="57">
        <f t="shared" ref="K22:T31" si="7">IF($G22&gt;0,K$11*0.2268*$G22,0)</f>
        <v>14.99504132231405</v>
      </c>
      <c r="L22" s="58">
        <f t="shared" si="7"/>
        <v>18.743801652892564</v>
      </c>
      <c r="M22" s="58">
        <f t="shared" si="7"/>
        <v>22.492561983471077</v>
      </c>
      <c r="N22" s="58">
        <f t="shared" si="7"/>
        <v>26.241322314049587</v>
      </c>
      <c r="O22" s="69">
        <f t="shared" si="7"/>
        <v>29.990082644628099</v>
      </c>
      <c r="P22" s="58">
        <f t="shared" si="7"/>
        <v>31.864462809917356</v>
      </c>
      <c r="Q22" s="58">
        <f t="shared" si="7"/>
        <v>33.738842975206616</v>
      </c>
      <c r="R22" s="70">
        <f t="shared" si="7"/>
        <v>35.613223140495869</v>
      </c>
      <c r="S22" s="69">
        <f t="shared" si="7"/>
        <v>37.487603305785129</v>
      </c>
      <c r="T22" s="58">
        <f t="shared" si="7"/>
        <v>39.361983471074382</v>
      </c>
      <c r="U22" s="58">
        <f t="shared" ref="U22:AH31" si="8">IF($G22&gt;0,U$11*0.2268*$G22,0)</f>
        <v>41.236363636363635</v>
      </c>
      <c r="V22" s="70">
        <f t="shared" si="8"/>
        <v>43.110743801652895</v>
      </c>
      <c r="W22" s="69">
        <f t="shared" si="8"/>
        <v>44.985123966942155</v>
      </c>
      <c r="X22" s="58">
        <f t="shared" si="8"/>
        <v>46.859504132231407</v>
      </c>
      <c r="Y22" s="58">
        <f t="shared" si="8"/>
        <v>48.73388429752066</v>
      </c>
      <c r="Z22" s="70">
        <f t="shared" si="8"/>
        <v>50.60826446280992</v>
      </c>
      <c r="AA22" s="69">
        <f t="shared" si="8"/>
        <v>52.482644628099173</v>
      </c>
      <c r="AB22" s="58">
        <f t="shared" si="8"/>
        <v>56.231404958677686</v>
      </c>
      <c r="AC22" s="58">
        <f t="shared" si="8"/>
        <v>59.980165289256199</v>
      </c>
      <c r="AD22" s="70">
        <f t="shared" si="8"/>
        <v>63.728925619834712</v>
      </c>
      <c r="AE22" s="58">
        <f t="shared" si="8"/>
        <v>67.477685950413232</v>
      </c>
      <c r="AF22" s="58">
        <f t="shared" si="8"/>
        <v>71.226446280991738</v>
      </c>
      <c r="AG22" s="58">
        <f t="shared" si="8"/>
        <v>71.226446280991738</v>
      </c>
      <c r="AH22" s="71">
        <f t="shared" si="8"/>
        <v>74.975206611570258</v>
      </c>
    </row>
    <row r="23" spans="2:34" ht="20.100000000000001" customHeight="1">
      <c r="B23" s="52">
        <f t="shared" si="5"/>
        <v>5.5</v>
      </c>
      <c r="C23" s="25" t="s">
        <v>13</v>
      </c>
      <c r="D23" s="55">
        <f t="shared" si="6"/>
        <v>66</v>
      </c>
      <c r="E23" s="32" t="s">
        <v>14</v>
      </c>
      <c r="G23" s="10">
        <f t="shared" si="4"/>
        <v>0.31873278236914598</v>
      </c>
      <c r="I23" s="73"/>
      <c r="J23" s="6"/>
      <c r="K23" s="59">
        <f t="shared" si="7"/>
        <v>14.457719008264462</v>
      </c>
      <c r="L23" s="60">
        <f t="shared" si="7"/>
        <v>18.072148760330577</v>
      </c>
      <c r="M23" s="60">
        <f t="shared" si="7"/>
        <v>21.686578512396693</v>
      </c>
      <c r="N23" s="60">
        <f t="shared" si="7"/>
        <v>25.301008264462808</v>
      </c>
      <c r="O23" s="66">
        <f t="shared" si="7"/>
        <v>28.915438016528924</v>
      </c>
      <c r="P23" s="60">
        <f t="shared" si="7"/>
        <v>30.722652892561982</v>
      </c>
      <c r="Q23" s="60">
        <f t="shared" si="7"/>
        <v>32.529867768595039</v>
      </c>
      <c r="R23" s="67">
        <f t="shared" si="7"/>
        <v>34.337082644628097</v>
      </c>
      <c r="S23" s="66">
        <f t="shared" si="7"/>
        <v>36.144297520661155</v>
      </c>
      <c r="T23" s="60">
        <f t="shared" si="7"/>
        <v>37.951512396694213</v>
      </c>
      <c r="U23" s="60">
        <f t="shared" si="8"/>
        <v>39.75872727272727</v>
      </c>
      <c r="V23" s="67">
        <f t="shared" si="8"/>
        <v>41.565942148760328</v>
      </c>
      <c r="W23" s="66">
        <f t="shared" si="8"/>
        <v>43.373157024793386</v>
      </c>
      <c r="X23" s="60">
        <f t="shared" si="8"/>
        <v>45.180371900826444</v>
      </c>
      <c r="Y23" s="60">
        <f t="shared" si="8"/>
        <v>46.987586776859494</v>
      </c>
      <c r="Z23" s="67">
        <f t="shared" si="8"/>
        <v>48.794801652892559</v>
      </c>
      <c r="AA23" s="66">
        <f t="shared" si="8"/>
        <v>50.602016528925617</v>
      </c>
      <c r="AB23" s="60">
        <f t="shared" si="8"/>
        <v>54.216446280991732</v>
      </c>
      <c r="AC23" s="60">
        <f t="shared" si="8"/>
        <v>57.830876033057848</v>
      </c>
      <c r="AD23" s="67">
        <f t="shared" si="8"/>
        <v>61.445305785123963</v>
      </c>
      <c r="AE23" s="60">
        <f t="shared" si="8"/>
        <v>65.059735537190079</v>
      </c>
      <c r="AF23" s="60">
        <f t="shared" si="8"/>
        <v>68.674165289256194</v>
      </c>
      <c r="AG23" s="60">
        <f t="shared" si="8"/>
        <v>68.674165289256194</v>
      </c>
      <c r="AH23" s="68">
        <f t="shared" si="8"/>
        <v>72.28859504132231</v>
      </c>
    </row>
    <row r="24" spans="2:34" ht="20.100000000000001" customHeight="1">
      <c r="B24" s="51">
        <f t="shared" si="5"/>
        <v>6</v>
      </c>
      <c r="C24" s="23" t="s">
        <v>13</v>
      </c>
      <c r="D24" s="54">
        <f t="shared" si="6"/>
        <v>72</v>
      </c>
      <c r="E24" s="33" t="s">
        <v>14</v>
      </c>
      <c r="G24" s="9">
        <f t="shared" si="4"/>
        <v>0.30707070707070705</v>
      </c>
      <c r="I24" s="73"/>
      <c r="J24" s="7"/>
      <c r="K24" s="57">
        <f t="shared" si="7"/>
        <v>13.928727272727272</v>
      </c>
      <c r="L24" s="58">
        <f t="shared" si="7"/>
        <v>17.41090909090909</v>
      </c>
      <c r="M24" s="58">
        <f t="shared" si="7"/>
        <v>20.893090909090908</v>
      </c>
      <c r="N24" s="58">
        <f t="shared" si="7"/>
        <v>24.375272727272723</v>
      </c>
      <c r="O24" s="69">
        <f t="shared" si="7"/>
        <v>27.857454545454544</v>
      </c>
      <c r="P24" s="58">
        <f t="shared" si="7"/>
        <v>29.598545454545452</v>
      </c>
      <c r="Q24" s="58">
        <f t="shared" si="7"/>
        <v>31.339636363636362</v>
      </c>
      <c r="R24" s="70">
        <f t="shared" si="7"/>
        <v>33.080727272727273</v>
      </c>
      <c r="S24" s="69">
        <f t="shared" si="7"/>
        <v>34.82181818181818</v>
      </c>
      <c r="T24" s="58">
        <f t="shared" si="7"/>
        <v>36.562909090909088</v>
      </c>
      <c r="U24" s="58">
        <f t="shared" si="8"/>
        <v>38.303999999999995</v>
      </c>
      <c r="V24" s="70">
        <f t="shared" si="8"/>
        <v>40.045090909090902</v>
      </c>
      <c r="W24" s="69">
        <f t="shared" si="8"/>
        <v>41.786181818181817</v>
      </c>
      <c r="X24" s="58">
        <f t="shared" si="8"/>
        <v>43.527272727272724</v>
      </c>
      <c r="Y24" s="58">
        <f t="shared" si="8"/>
        <v>45.268363636363631</v>
      </c>
      <c r="Z24" s="70">
        <f t="shared" si="8"/>
        <v>47.009454545454545</v>
      </c>
      <c r="AA24" s="69">
        <f t="shared" si="8"/>
        <v>48.750545454545446</v>
      </c>
      <c r="AB24" s="58">
        <f t="shared" si="8"/>
        <v>52.232727272727267</v>
      </c>
      <c r="AC24" s="58">
        <f t="shared" si="8"/>
        <v>55.714909090909089</v>
      </c>
      <c r="AD24" s="70">
        <f t="shared" si="8"/>
        <v>59.197090909090903</v>
      </c>
      <c r="AE24" s="58">
        <f t="shared" si="8"/>
        <v>62.679272727272725</v>
      </c>
      <c r="AF24" s="58">
        <f t="shared" si="8"/>
        <v>66.161454545454546</v>
      </c>
      <c r="AG24" s="58">
        <f t="shared" si="8"/>
        <v>66.161454545454546</v>
      </c>
      <c r="AH24" s="71">
        <f t="shared" si="8"/>
        <v>69.643636363636361</v>
      </c>
    </row>
    <row r="25" spans="2:34" ht="20.100000000000001" customHeight="1">
      <c r="B25" s="52">
        <f t="shared" si="5"/>
        <v>6.5</v>
      </c>
      <c r="C25" s="25" t="s">
        <v>13</v>
      </c>
      <c r="D25" s="55">
        <f t="shared" si="6"/>
        <v>78</v>
      </c>
      <c r="E25" s="32" t="s">
        <v>14</v>
      </c>
      <c r="G25" s="10">
        <f t="shared" si="4"/>
        <v>0.29559228650137742</v>
      </c>
      <c r="I25" s="73"/>
      <c r="J25" s="7"/>
      <c r="K25" s="59">
        <f t="shared" si="7"/>
        <v>13.40806611570248</v>
      </c>
      <c r="L25" s="60">
        <f t="shared" si="7"/>
        <v>16.760082644628099</v>
      </c>
      <c r="M25" s="60">
        <f t="shared" si="7"/>
        <v>20.112099173553723</v>
      </c>
      <c r="N25" s="60">
        <f t="shared" si="7"/>
        <v>23.46411570247934</v>
      </c>
      <c r="O25" s="66">
        <f t="shared" si="7"/>
        <v>26.816132231404961</v>
      </c>
      <c r="P25" s="60">
        <f t="shared" si="7"/>
        <v>28.492140495867769</v>
      </c>
      <c r="Q25" s="60">
        <f t="shared" si="7"/>
        <v>30.168148760330581</v>
      </c>
      <c r="R25" s="67">
        <f t="shared" si="7"/>
        <v>31.84415702479339</v>
      </c>
      <c r="S25" s="66">
        <f t="shared" si="7"/>
        <v>33.520165289256198</v>
      </c>
      <c r="T25" s="60">
        <f t="shared" si="7"/>
        <v>35.196173553719014</v>
      </c>
      <c r="U25" s="60">
        <f t="shared" si="8"/>
        <v>36.872181818181815</v>
      </c>
      <c r="V25" s="67">
        <f t="shared" si="8"/>
        <v>38.548190082644631</v>
      </c>
      <c r="W25" s="66">
        <f t="shared" si="8"/>
        <v>40.224198347107446</v>
      </c>
      <c r="X25" s="60">
        <f t="shared" si="8"/>
        <v>41.900206611570248</v>
      </c>
      <c r="Y25" s="60">
        <f t="shared" si="8"/>
        <v>43.576214876033056</v>
      </c>
      <c r="Z25" s="67">
        <f t="shared" si="8"/>
        <v>45.252223140495872</v>
      </c>
      <c r="AA25" s="66">
        <f t="shared" si="8"/>
        <v>46.92823140495868</v>
      </c>
      <c r="AB25" s="60">
        <f t="shared" si="8"/>
        <v>50.280247933884297</v>
      </c>
      <c r="AC25" s="60">
        <f t="shared" si="8"/>
        <v>53.632264462809921</v>
      </c>
      <c r="AD25" s="67">
        <f t="shared" si="8"/>
        <v>56.984280991735538</v>
      </c>
      <c r="AE25" s="60">
        <f t="shared" si="8"/>
        <v>60.336297520661162</v>
      </c>
      <c r="AF25" s="60">
        <f t="shared" si="8"/>
        <v>63.688314049586779</v>
      </c>
      <c r="AG25" s="60">
        <f t="shared" si="8"/>
        <v>63.688314049586779</v>
      </c>
      <c r="AH25" s="68">
        <f t="shared" si="8"/>
        <v>67.040330578512396</v>
      </c>
    </row>
    <row r="26" spans="2:34" ht="20.100000000000001" customHeight="1">
      <c r="B26" s="51">
        <f t="shared" si="5"/>
        <v>7</v>
      </c>
      <c r="C26" s="23" t="s">
        <v>13</v>
      </c>
      <c r="D26" s="54">
        <f t="shared" si="6"/>
        <v>84</v>
      </c>
      <c r="E26" s="33" t="s">
        <v>14</v>
      </c>
      <c r="G26" s="9">
        <f t="shared" si="4"/>
        <v>0.28429752066115704</v>
      </c>
      <c r="I26" s="73"/>
      <c r="J26" s="7"/>
      <c r="K26" s="57">
        <f t="shared" si="7"/>
        <v>12.895735537190083</v>
      </c>
      <c r="L26" s="58">
        <f t="shared" si="7"/>
        <v>16.119669421487604</v>
      </c>
      <c r="M26" s="58">
        <f t="shared" si="7"/>
        <v>19.343603305785127</v>
      </c>
      <c r="N26" s="58">
        <f t="shared" si="7"/>
        <v>22.567537190082646</v>
      </c>
      <c r="O26" s="69">
        <f t="shared" si="7"/>
        <v>25.791471074380166</v>
      </c>
      <c r="P26" s="58">
        <f t="shared" si="7"/>
        <v>27.403438016528927</v>
      </c>
      <c r="Q26" s="58">
        <f t="shared" si="7"/>
        <v>29.015404958677689</v>
      </c>
      <c r="R26" s="70">
        <f t="shared" si="7"/>
        <v>30.62737190082645</v>
      </c>
      <c r="S26" s="69">
        <f t="shared" si="7"/>
        <v>32.239338842975208</v>
      </c>
      <c r="T26" s="58">
        <f t="shared" si="7"/>
        <v>33.851305785123969</v>
      </c>
      <c r="U26" s="58">
        <f t="shared" si="8"/>
        <v>35.463272727272731</v>
      </c>
      <c r="V26" s="70">
        <f t="shared" si="8"/>
        <v>37.075239669421492</v>
      </c>
      <c r="W26" s="69">
        <f t="shared" si="8"/>
        <v>38.687206611570254</v>
      </c>
      <c r="X26" s="58">
        <f t="shared" si="8"/>
        <v>40.299173553719008</v>
      </c>
      <c r="Y26" s="58">
        <f t="shared" si="8"/>
        <v>41.91114049586777</v>
      </c>
      <c r="Z26" s="70">
        <f t="shared" si="8"/>
        <v>43.523107438016531</v>
      </c>
      <c r="AA26" s="69">
        <f t="shared" si="8"/>
        <v>45.135074380165292</v>
      </c>
      <c r="AB26" s="58">
        <f t="shared" si="8"/>
        <v>48.359008264462808</v>
      </c>
      <c r="AC26" s="58">
        <f t="shared" si="8"/>
        <v>51.582942148760331</v>
      </c>
      <c r="AD26" s="70">
        <f t="shared" si="8"/>
        <v>54.806876033057854</v>
      </c>
      <c r="AE26" s="58">
        <f t="shared" si="8"/>
        <v>58.030809917355377</v>
      </c>
      <c r="AF26" s="58">
        <f t="shared" si="8"/>
        <v>61.2547438016529</v>
      </c>
      <c r="AG26" s="58">
        <f t="shared" si="8"/>
        <v>61.2547438016529</v>
      </c>
      <c r="AH26" s="71">
        <f t="shared" si="8"/>
        <v>64.478677685950416</v>
      </c>
    </row>
    <row r="27" spans="2:34" ht="20.100000000000001" customHeight="1">
      <c r="B27" s="52">
        <f t="shared" si="5"/>
        <v>7.5</v>
      </c>
      <c r="C27" s="25" t="s">
        <v>13</v>
      </c>
      <c r="D27" s="55">
        <f t="shared" si="6"/>
        <v>90</v>
      </c>
      <c r="E27" s="32" t="s">
        <v>14</v>
      </c>
      <c r="G27" s="10">
        <f t="shared" si="4"/>
        <v>0.27318640955004592</v>
      </c>
      <c r="I27" s="73"/>
      <c r="J27" s="7"/>
      <c r="K27" s="59">
        <f t="shared" si="7"/>
        <v>12.391735537190083</v>
      </c>
      <c r="L27" s="60">
        <f t="shared" si="7"/>
        <v>15.489669421487605</v>
      </c>
      <c r="M27" s="60">
        <f t="shared" si="7"/>
        <v>18.587603305785127</v>
      </c>
      <c r="N27" s="60">
        <f t="shared" si="7"/>
        <v>21.685537190082645</v>
      </c>
      <c r="O27" s="66">
        <f t="shared" si="7"/>
        <v>24.783471074380166</v>
      </c>
      <c r="P27" s="60">
        <f t="shared" si="7"/>
        <v>26.332438016528926</v>
      </c>
      <c r="Q27" s="60">
        <f t="shared" si="7"/>
        <v>27.881404958677688</v>
      </c>
      <c r="R27" s="67">
        <f t="shared" si="7"/>
        <v>29.430371900826447</v>
      </c>
      <c r="S27" s="66">
        <f t="shared" si="7"/>
        <v>30.97933884297521</v>
      </c>
      <c r="T27" s="60">
        <f t="shared" si="7"/>
        <v>32.528305785123969</v>
      </c>
      <c r="U27" s="60">
        <f t="shared" si="8"/>
        <v>34.077272727272728</v>
      </c>
      <c r="V27" s="67">
        <f t="shared" si="8"/>
        <v>35.626239669421487</v>
      </c>
      <c r="W27" s="66">
        <f t="shared" si="8"/>
        <v>37.175206611570253</v>
      </c>
      <c r="X27" s="60">
        <f t="shared" si="8"/>
        <v>38.724173553719005</v>
      </c>
      <c r="Y27" s="60">
        <f t="shared" si="8"/>
        <v>40.273140495867764</v>
      </c>
      <c r="Z27" s="67">
        <f t="shared" si="8"/>
        <v>41.822107438016531</v>
      </c>
      <c r="AA27" s="66">
        <f t="shared" si="8"/>
        <v>43.37107438016529</v>
      </c>
      <c r="AB27" s="60">
        <f t="shared" si="8"/>
        <v>46.469008264462808</v>
      </c>
      <c r="AC27" s="60">
        <f t="shared" si="8"/>
        <v>49.566942148760333</v>
      </c>
      <c r="AD27" s="67">
        <f t="shared" si="8"/>
        <v>52.664876033057851</v>
      </c>
      <c r="AE27" s="60">
        <f t="shared" si="8"/>
        <v>55.762809917355376</v>
      </c>
      <c r="AF27" s="60">
        <f t="shared" si="8"/>
        <v>58.860743801652895</v>
      </c>
      <c r="AG27" s="60">
        <f t="shared" si="8"/>
        <v>58.860743801652895</v>
      </c>
      <c r="AH27" s="68">
        <f t="shared" si="8"/>
        <v>61.95867768595042</v>
      </c>
    </row>
    <row r="28" spans="2:34" ht="19.5" customHeight="1">
      <c r="B28" s="51">
        <f t="shared" si="5"/>
        <v>8</v>
      </c>
      <c r="C28" s="23" t="s">
        <v>13</v>
      </c>
      <c r="D28" s="54">
        <f t="shared" si="6"/>
        <v>96</v>
      </c>
      <c r="E28" s="33" t="s">
        <v>14</v>
      </c>
      <c r="G28" s="9">
        <f t="shared" si="4"/>
        <v>0.2622589531680441</v>
      </c>
      <c r="I28" s="73"/>
      <c r="J28" s="7"/>
      <c r="K28" s="57">
        <f t="shared" si="7"/>
        <v>11.89606611570248</v>
      </c>
      <c r="L28" s="58">
        <f t="shared" si="7"/>
        <v>14.8700826446281</v>
      </c>
      <c r="M28" s="58">
        <f t="shared" si="7"/>
        <v>17.844099173553722</v>
      </c>
      <c r="N28" s="58">
        <f t="shared" si="7"/>
        <v>20.818115702479339</v>
      </c>
      <c r="O28" s="69">
        <f t="shared" si="7"/>
        <v>23.79213223140496</v>
      </c>
      <c r="P28" s="58">
        <f t="shared" si="7"/>
        <v>25.279140495867772</v>
      </c>
      <c r="Q28" s="58">
        <f t="shared" si="7"/>
        <v>26.76614876033058</v>
      </c>
      <c r="R28" s="70">
        <f t="shared" si="7"/>
        <v>28.253157024793392</v>
      </c>
      <c r="S28" s="69">
        <f t="shared" si="7"/>
        <v>29.740165289256201</v>
      </c>
      <c r="T28" s="58">
        <f t="shared" si="7"/>
        <v>31.227173553719012</v>
      </c>
      <c r="U28" s="58">
        <f t="shared" si="8"/>
        <v>32.714181818181821</v>
      </c>
      <c r="V28" s="70">
        <f t="shared" si="8"/>
        <v>34.201190082644629</v>
      </c>
      <c r="W28" s="69">
        <f t="shared" si="8"/>
        <v>35.688198347107445</v>
      </c>
      <c r="X28" s="58">
        <f t="shared" si="8"/>
        <v>37.175206611570253</v>
      </c>
      <c r="Y28" s="58">
        <f t="shared" si="8"/>
        <v>38.662214876033055</v>
      </c>
      <c r="Z28" s="70">
        <f t="shared" si="8"/>
        <v>40.14922314049587</v>
      </c>
      <c r="AA28" s="69">
        <f t="shared" si="8"/>
        <v>41.636231404958679</v>
      </c>
      <c r="AB28" s="58">
        <f t="shared" si="8"/>
        <v>44.610247933884303</v>
      </c>
      <c r="AC28" s="58">
        <f t="shared" si="8"/>
        <v>47.584264462809919</v>
      </c>
      <c r="AD28" s="70">
        <f t="shared" si="8"/>
        <v>50.558280991735543</v>
      </c>
      <c r="AE28" s="58">
        <f t="shared" si="8"/>
        <v>53.53229752066116</v>
      </c>
      <c r="AF28" s="58">
        <f t="shared" si="8"/>
        <v>56.506314049586784</v>
      </c>
      <c r="AG28" s="58">
        <f t="shared" si="8"/>
        <v>56.506314049586784</v>
      </c>
      <c r="AH28" s="71">
        <f t="shared" si="8"/>
        <v>59.480330578512401</v>
      </c>
    </row>
    <row r="29" spans="2:34" ht="20.100000000000001" customHeight="1">
      <c r="B29" s="52">
        <f t="shared" si="5"/>
        <v>8.5</v>
      </c>
      <c r="C29" s="25" t="s">
        <v>13</v>
      </c>
      <c r="D29" s="55">
        <f t="shared" si="6"/>
        <v>102</v>
      </c>
      <c r="E29" s="32" t="s">
        <v>14</v>
      </c>
      <c r="G29" s="10">
        <f t="shared" si="4"/>
        <v>0.25151515151515152</v>
      </c>
      <c r="I29" s="73"/>
      <c r="J29" s="7"/>
      <c r="K29" s="59">
        <f t="shared" si="7"/>
        <v>11.408727272727273</v>
      </c>
      <c r="L29" s="60">
        <f t="shared" si="7"/>
        <v>14.260909090909092</v>
      </c>
      <c r="M29" s="60">
        <f t="shared" si="7"/>
        <v>17.113090909090911</v>
      </c>
      <c r="N29" s="60">
        <f t="shared" si="7"/>
        <v>19.965272727272726</v>
      </c>
      <c r="O29" s="66">
        <f t="shared" si="7"/>
        <v>22.817454545454545</v>
      </c>
      <c r="P29" s="60">
        <f t="shared" si="7"/>
        <v>24.243545454545455</v>
      </c>
      <c r="Q29" s="60">
        <f t="shared" si="7"/>
        <v>25.669636363636364</v>
      </c>
      <c r="R29" s="67">
        <f t="shared" si="7"/>
        <v>27.095727272727274</v>
      </c>
      <c r="S29" s="66">
        <f t="shared" si="7"/>
        <v>28.521818181818183</v>
      </c>
      <c r="T29" s="60">
        <f t="shared" si="7"/>
        <v>29.947909090909093</v>
      </c>
      <c r="U29" s="60">
        <f t="shared" si="8"/>
        <v>31.373999999999999</v>
      </c>
      <c r="V29" s="67">
        <f t="shared" si="8"/>
        <v>32.800090909090912</v>
      </c>
      <c r="W29" s="66">
        <f t="shared" si="8"/>
        <v>34.226181818181821</v>
      </c>
      <c r="X29" s="60">
        <f t="shared" si="8"/>
        <v>35.652272727272731</v>
      </c>
      <c r="Y29" s="60">
        <f t="shared" si="8"/>
        <v>37.078363636363633</v>
      </c>
      <c r="Z29" s="67">
        <f t="shared" si="8"/>
        <v>38.50445454545455</v>
      </c>
      <c r="AA29" s="66">
        <f t="shared" si="8"/>
        <v>39.930545454545452</v>
      </c>
      <c r="AB29" s="60">
        <f t="shared" si="8"/>
        <v>42.782727272727271</v>
      </c>
      <c r="AC29" s="60">
        <f t="shared" si="8"/>
        <v>45.63490909090909</v>
      </c>
      <c r="AD29" s="67">
        <f t="shared" si="8"/>
        <v>48.487090909090909</v>
      </c>
      <c r="AE29" s="60">
        <f t="shared" si="8"/>
        <v>51.339272727272729</v>
      </c>
      <c r="AF29" s="60">
        <f t="shared" si="8"/>
        <v>54.191454545454548</v>
      </c>
      <c r="AG29" s="60">
        <f t="shared" si="8"/>
        <v>54.191454545454548</v>
      </c>
      <c r="AH29" s="68">
        <f t="shared" si="8"/>
        <v>57.043636363636367</v>
      </c>
    </row>
    <row r="30" spans="2:34" ht="20.100000000000001" customHeight="1">
      <c r="B30" s="51">
        <f t="shared" si="5"/>
        <v>9</v>
      </c>
      <c r="C30" s="23" t="s">
        <v>13</v>
      </c>
      <c r="D30" s="54">
        <f t="shared" si="6"/>
        <v>108</v>
      </c>
      <c r="E30" s="33" t="s">
        <v>14</v>
      </c>
      <c r="G30" s="9">
        <f t="shared" si="4"/>
        <v>0.24095500459136823</v>
      </c>
      <c r="I30" s="73"/>
      <c r="J30" s="7"/>
      <c r="K30" s="57">
        <f t="shared" si="7"/>
        <v>10.929719008264463</v>
      </c>
      <c r="L30" s="58">
        <f t="shared" si="7"/>
        <v>13.662148760330579</v>
      </c>
      <c r="M30" s="58">
        <f t="shared" si="7"/>
        <v>16.394578512396695</v>
      </c>
      <c r="N30" s="58">
        <f t="shared" si="7"/>
        <v>19.127008264462809</v>
      </c>
      <c r="O30" s="69">
        <f t="shared" si="7"/>
        <v>21.859438016528927</v>
      </c>
      <c r="P30" s="58">
        <f t="shared" si="7"/>
        <v>23.225652892561985</v>
      </c>
      <c r="Q30" s="58">
        <f t="shared" si="7"/>
        <v>24.591867768595041</v>
      </c>
      <c r="R30" s="70">
        <f t="shared" si="7"/>
        <v>25.958082644628099</v>
      </c>
      <c r="S30" s="69">
        <f t="shared" si="7"/>
        <v>27.324297520661158</v>
      </c>
      <c r="T30" s="58">
        <f t="shared" si="7"/>
        <v>28.690512396694217</v>
      </c>
      <c r="U30" s="58">
        <f t="shared" si="8"/>
        <v>30.056727272727272</v>
      </c>
      <c r="V30" s="70">
        <f t="shared" si="8"/>
        <v>31.422942148760331</v>
      </c>
      <c r="W30" s="69">
        <f t="shared" si="8"/>
        <v>32.78915702479339</v>
      </c>
      <c r="X30" s="58">
        <f t="shared" si="8"/>
        <v>34.155371900826445</v>
      </c>
      <c r="Y30" s="58">
        <f t="shared" si="8"/>
        <v>35.5215867768595</v>
      </c>
      <c r="Z30" s="70">
        <f t="shared" si="8"/>
        <v>36.887801652892563</v>
      </c>
      <c r="AA30" s="69">
        <f t="shared" si="8"/>
        <v>38.254016528925618</v>
      </c>
      <c r="AB30" s="58">
        <f t="shared" si="8"/>
        <v>40.986446280991736</v>
      </c>
      <c r="AC30" s="58">
        <f t="shared" si="8"/>
        <v>43.718876033057853</v>
      </c>
      <c r="AD30" s="70">
        <f t="shared" si="8"/>
        <v>46.451305785123971</v>
      </c>
      <c r="AE30" s="58">
        <f t="shared" si="8"/>
        <v>49.183735537190081</v>
      </c>
      <c r="AF30" s="58">
        <f t="shared" si="8"/>
        <v>51.916165289256199</v>
      </c>
      <c r="AG30" s="58">
        <f t="shared" si="8"/>
        <v>51.916165289256199</v>
      </c>
      <c r="AH30" s="71">
        <f t="shared" si="8"/>
        <v>54.648595041322316</v>
      </c>
    </row>
    <row r="31" spans="2:34" ht="19.5" customHeight="1">
      <c r="B31" s="52">
        <f t="shared" si="5"/>
        <v>9.5</v>
      </c>
      <c r="C31" s="25" t="s">
        <v>13</v>
      </c>
      <c r="D31" s="55">
        <f t="shared" si="6"/>
        <v>114</v>
      </c>
      <c r="E31" s="32" t="s">
        <v>14</v>
      </c>
      <c r="G31" s="10">
        <f t="shared" si="4"/>
        <v>0.23057851239669422</v>
      </c>
      <c r="I31" s="73"/>
      <c r="J31" s="7"/>
      <c r="K31" s="59">
        <f t="shared" si="7"/>
        <v>10.45904132231405</v>
      </c>
      <c r="L31" s="60">
        <f t="shared" si="7"/>
        <v>13.073801652892563</v>
      </c>
      <c r="M31" s="60">
        <f t="shared" si="7"/>
        <v>15.688561983471075</v>
      </c>
      <c r="N31" s="60">
        <f t="shared" si="7"/>
        <v>18.303322314049588</v>
      </c>
      <c r="O31" s="66">
        <f t="shared" si="7"/>
        <v>20.9180826446281</v>
      </c>
      <c r="P31" s="60">
        <f t="shared" si="7"/>
        <v>22.225462809917357</v>
      </c>
      <c r="Q31" s="60">
        <f t="shared" si="7"/>
        <v>23.532842975206613</v>
      </c>
      <c r="R31" s="67">
        <f t="shared" si="7"/>
        <v>24.840223140495869</v>
      </c>
      <c r="S31" s="66">
        <f t="shared" si="7"/>
        <v>26.147603305785125</v>
      </c>
      <c r="T31" s="60">
        <f t="shared" si="7"/>
        <v>27.454983471074382</v>
      </c>
      <c r="U31" s="60">
        <f t="shared" si="8"/>
        <v>28.762363636363634</v>
      </c>
      <c r="V31" s="67">
        <f t="shared" si="8"/>
        <v>30.069743801652891</v>
      </c>
      <c r="W31" s="66">
        <f t="shared" si="8"/>
        <v>31.37712396694215</v>
      </c>
      <c r="X31" s="60">
        <f t="shared" si="8"/>
        <v>32.684504132231403</v>
      </c>
      <c r="Y31" s="60">
        <f t="shared" si="8"/>
        <v>33.991884297520656</v>
      </c>
      <c r="Z31" s="67">
        <f t="shared" si="8"/>
        <v>35.299264462809916</v>
      </c>
      <c r="AA31" s="66">
        <f t="shared" si="8"/>
        <v>36.606644628099176</v>
      </c>
      <c r="AB31" s="60">
        <f t="shared" si="8"/>
        <v>39.221404958677688</v>
      </c>
      <c r="AC31" s="60">
        <f t="shared" si="8"/>
        <v>41.836165289256201</v>
      </c>
      <c r="AD31" s="67">
        <f t="shared" si="8"/>
        <v>44.450925619834713</v>
      </c>
      <c r="AE31" s="60">
        <f t="shared" si="8"/>
        <v>47.065685950413226</v>
      </c>
      <c r="AF31" s="60">
        <f t="shared" si="8"/>
        <v>49.680446280991738</v>
      </c>
      <c r="AG31" s="60">
        <f t="shared" si="8"/>
        <v>49.680446280991738</v>
      </c>
      <c r="AH31" s="68">
        <f t="shared" si="8"/>
        <v>52.295206611570251</v>
      </c>
    </row>
    <row r="32" spans="2:34" ht="19.5" customHeight="1">
      <c r="B32" s="51">
        <f t="shared" si="5"/>
        <v>10</v>
      </c>
      <c r="C32" s="23" t="s">
        <v>13</v>
      </c>
      <c r="D32" s="54">
        <f t="shared" si="6"/>
        <v>120</v>
      </c>
      <c r="E32" s="33" t="s">
        <v>14</v>
      </c>
      <c r="G32" s="9">
        <f t="shared" si="4"/>
        <v>0.22038567493112948</v>
      </c>
      <c r="I32" s="73"/>
      <c r="J32" s="6"/>
      <c r="K32" s="57">
        <f t="shared" ref="K32:T41" si="9">IF($G32&gt;0,K$11*0.2268*$G32,0)</f>
        <v>9.9966942148760332</v>
      </c>
      <c r="L32" s="58">
        <f t="shared" si="9"/>
        <v>12.495867768595042</v>
      </c>
      <c r="M32" s="58">
        <f t="shared" si="9"/>
        <v>14.995041322314052</v>
      </c>
      <c r="N32" s="58">
        <f t="shared" si="9"/>
        <v>17.494214876033059</v>
      </c>
      <c r="O32" s="69">
        <f t="shared" si="9"/>
        <v>19.993388429752066</v>
      </c>
      <c r="P32" s="58">
        <f t="shared" si="9"/>
        <v>21.242975206611572</v>
      </c>
      <c r="Q32" s="58">
        <f t="shared" si="9"/>
        <v>22.492561983471077</v>
      </c>
      <c r="R32" s="70">
        <f t="shared" si="9"/>
        <v>23.742148760330579</v>
      </c>
      <c r="S32" s="69">
        <f t="shared" si="9"/>
        <v>24.991735537190085</v>
      </c>
      <c r="T32" s="58">
        <f t="shared" si="9"/>
        <v>26.24132231404959</v>
      </c>
      <c r="U32" s="58">
        <f t="shared" ref="U32:AH41" si="10">IF($G32&gt;0,U$11*0.2268*$G32,0)</f>
        <v>27.490909090909092</v>
      </c>
      <c r="V32" s="70">
        <f t="shared" si="10"/>
        <v>28.740495867768594</v>
      </c>
      <c r="W32" s="69">
        <f t="shared" si="10"/>
        <v>29.990082644628103</v>
      </c>
      <c r="X32" s="58">
        <f t="shared" si="10"/>
        <v>31.239669421487605</v>
      </c>
      <c r="Y32" s="58">
        <f t="shared" si="10"/>
        <v>32.489256198347107</v>
      </c>
      <c r="Z32" s="70">
        <f t="shared" si="10"/>
        <v>33.738842975206616</v>
      </c>
      <c r="AA32" s="69">
        <f t="shared" si="10"/>
        <v>34.988429752066118</v>
      </c>
      <c r="AB32" s="58">
        <f t="shared" si="10"/>
        <v>37.487603305785122</v>
      </c>
      <c r="AC32" s="58">
        <f t="shared" si="10"/>
        <v>39.986776859504133</v>
      </c>
      <c r="AD32" s="70">
        <f t="shared" si="10"/>
        <v>42.485950413223144</v>
      </c>
      <c r="AE32" s="58">
        <f t="shared" si="10"/>
        <v>44.985123966942155</v>
      </c>
      <c r="AF32" s="58">
        <f t="shared" si="10"/>
        <v>47.484297520661158</v>
      </c>
      <c r="AG32" s="58">
        <f t="shared" si="10"/>
        <v>47.484297520661158</v>
      </c>
      <c r="AH32" s="71">
        <f t="shared" si="10"/>
        <v>49.983471074380169</v>
      </c>
    </row>
    <row r="33" spans="2:35" ht="19.5" customHeight="1">
      <c r="B33" s="52">
        <f t="shared" si="5"/>
        <v>10.5</v>
      </c>
      <c r="C33" s="25" t="s">
        <v>13</v>
      </c>
      <c r="D33" s="55">
        <f t="shared" si="6"/>
        <v>126</v>
      </c>
      <c r="E33" s="32" t="s">
        <v>14</v>
      </c>
      <c r="G33" s="10">
        <f t="shared" si="4"/>
        <v>0.21037649219467403</v>
      </c>
      <c r="I33" s="73"/>
      <c r="J33" s="6"/>
      <c r="K33" s="59">
        <f t="shared" si="9"/>
        <v>9.5426776859504141</v>
      </c>
      <c r="L33" s="60">
        <f t="shared" si="9"/>
        <v>11.928347107438018</v>
      </c>
      <c r="M33" s="60">
        <f t="shared" si="9"/>
        <v>14.314016528925622</v>
      </c>
      <c r="N33" s="60">
        <f t="shared" si="9"/>
        <v>16.699685950413222</v>
      </c>
      <c r="O33" s="66">
        <f t="shared" si="9"/>
        <v>19.085355371900828</v>
      </c>
      <c r="P33" s="60">
        <f t="shared" si="9"/>
        <v>20.278190082644631</v>
      </c>
      <c r="Q33" s="60">
        <f t="shared" si="9"/>
        <v>21.47102479338843</v>
      </c>
      <c r="R33" s="67">
        <f t="shared" si="9"/>
        <v>22.663859504132233</v>
      </c>
      <c r="S33" s="66">
        <f t="shared" si="9"/>
        <v>23.856694214876036</v>
      </c>
      <c r="T33" s="60">
        <f t="shared" si="9"/>
        <v>25.049528925619839</v>
      </c>
      <c r="U33" s="60">
        <f t="shared" si="10"/>
        <v>26.242363636363638</v>
      </c>
      <c r="V33" s="67">
        <f t="shared" si="10"/>
        <v>27.435198347107438</v>
      </c>
      <c r="W33" s="66">
        <f t="shared" si="10"/>
        <v>28.628033057851244</v>
      </c>
      <c r="X33" s="60">
        <f t="shared" si="10"/>
        <v>29.820867768595043</v>
      </c>
      <c r="Y33" s="60">
        <f t="shared" si="10"/>
        <v>31.013702479338843</v>
      </c>
      <c r="Z33" s="67">
        <f t="shared" si="10"/>
        <v>32.206537190082649</v>
      </c>
      <c r="AA33" s="66">
        <f t="shared" si="10"/>
        <v>33.399371900826445</v>
      </c>
      <c r="AB33" s="60">
        <f t="shared" si="10"/>
        <v>35.785041322314051</v>
      </c>
      <c r="AC33" s="60">
        <f t="shared" si="10"/>
        <v>38.170710743801656</v>
      </c>
      <c r="AD33" s="67">
        <f t="shared" si="10"/>
        <v>40.556380165289262</v>
      </c>
      <c r="AE33" s="60">
        <f t="shared" si="10"/>
        <v>42.942049586776861</v>
      </c>
      <c r="AF33" s="60">
        <f t="shared" si="10"/>
        <v>45.327719008264467</v>
      </c>
      <c r="AG33" s="60">
        <f t="shared" si="10"/>
        <v>45.327719008264467</v>
      </c>
      <c r="AH33" s="68">
        <f t="shared" si="10"/>
        <v>47.713388429752072</v>
      </c>
    </row>
    <row r="34" spans="2:35" ht="19.5" customHeight="1">
      <c r="B34" s="51">
        <f t="shared" si="5"/>
        <v>11</v>
      </c>
      <c r="C34" s="23" t="s">
        <v>13</v>
      </c>
      <c r="D34" s="54">
        <f t="shared" si="6"/>
        <v>132</v>
      </c>
      <c r="E34" s="33" t="s">
        <v>14</v>
      </c>
      <c r="G34" s="9">
        <f t="shared" si="4"/>
        <v>0.20055096418732782</v>
      </c>
      <c r="I34" s="73"/>
      <c r="J34" s="6"/>
      <c r="K34" s="57">
        <f t="shared" si="9"/>
        <v>9.0969917355371894</v>
      </c>
      <c r="L34" s="58">
        <f t="shared" si="9"/>
        <v>11.371239669421488</v>
      </c>
      <c r="M34" s="58">
        <f t="shared" si="9"/>
        <v>13.645487603305787</v>
      </c>
      <c r="N34" s="58">
        <f t="shared" si="9"/>
        <v>15.919735537190082</v>
      </c>
      <c r="O34" s="69">
        <f t="shared" si="9"/>
        <v>18.193983471074379</v>
      </c>
      <c r="P34" s="58">
        <f t="shared" si="9"/>
        <v>19.331107438016527</v>
      </c>
      <c r="Q34" s="58">
        <f t="shared" si="9"/>
        <v>20.468231404958679</v>
      </c>
      <c r="R34" s="70">
        <f t="shared" si="9"/>
        <v>21.605355371900828</v>
      </c>
      <c r="S34" s="69">
        <f t="shared" si="9"/>
        <v>22.742479338842976</v>
      </c>
      <c r="T34" s="58">
        <f t="shared" si="9"/>
        <v>23.879603305785125</v>
      </c>
      <c r="U34" s="58">
        <f t="shared" si="10"/>
        <v>25.01672727272727</v>
      </c>
      <c r="V34" s="70">
        <f t="shared" si="10"/>
        <v>26.153851239669422</v>
      </c>
      <c r="W34" s="69">
        <f t="shared" si="10"/>
        <v>27.290975206611574</v>
      </c>
      <c r="X34" s="58">
        <f t="shared" si="10"/>
        <v>28.428099173553719</v>
      </c>
      <c r="Y34" s="58">
        <f t="shared" si="10"/>
        <v>29.565223140495863</v>
      </c>
      <c r="Z34" s="70">
        <f t="shared" si="10"/>
        <v>30.702347107438015</v>
      </c>
      <c r="AA34" s="69">
        <f t="shared" si="10"/>
        <v>31.839471074380164</v>
      </c>
      <c r="AB34" s="58">
        <f t="shared" si="10"/>
        <v>34.113719008264461</v>
      </c>
      <c r="AC34" s="58">
        <f t="shared" si="10"/>
        <v>36.387966942148758</v>
      </c>
      <c r="AD34" s="70">
        <f t="shared" si="10"/>
        <v>38.662214876033055</v>
      </c>
      <c r="AE34" s="58">
        <f t="shared" si="10"/>
        <v>40.936462809917359</v>
      </c>
      <c r="AF34" s="58">
        <f t="shared" si="10"/>
        <v>43.210710743801656</v>
      </c>
      <c r="AG34" s="58">
        <f t="shared" si="10"/>
        <v>43.210710743801656</v>
      </c>
      <c r="AH34" s="71">
        <f t="shared" si="10"/>
        <v>45.484958677685952</v>
      </c>
    </row>
    <row r="35" spans="2:35" ht="19.5" customHeight="1">
      <c r="B35" s="52">
        <f t="shared" si="5"/>
        <v>11.5</v>
      </c>
      <c r="C35" s="25" t="s">
        <v>13</v>
      </c>
      <c r="D35" s="55">
        <f t="shared" si="6"/>
        <v>138</v>
      </c>
      <c r="E35" s="32" t="s">
        <v>14</v>
      </c>
      <c r="G35" s="10">
        <f t="shared" si="4"/>
        <v>0.19090909090909092</v>
      </c>
      <c r="I35" s="73"/>
      <c r="J35" s="6"/>
      <c r="K35" s="59">
        <f t="shared" si="9"/>
        <v>8.6596363636363645</v>
      </c>
      <c r="L35" s="60">
        <f t="shared" si="9"/>
        <v>10.824545454545456</v>
      </c>
      <c r="M35" s="60">
        <f t="shared" si="9"/>
        <v>12.989454545454548</v>
      </c>
      <c r="N35" s="60">
        <f t="shared" si="9"/>
        <v>15.154363636363636</v>
      </c>
      <c r="O35" s="66">
        <f t="shared" si="9"/>
        <v>17.319272727272729</v>
      </c>
      <c r="P35" s="60">
        <f t="shared" si="9"/>
        <v>18.401727272727275</v>
      </c>
      <c r="Q35" s="60">
        <f t="shared" si="9"/>
        <v>19.48418181818182</v>
      </c>
      <c r="R35" s="67">
        <f t="shared" si="9"/>
        <v>20.566636363636366</v>
      </c>
      <c r="S35" s="66">
        <f t="shared" si="9"/>
        <v>21.649090909090912</v>
      </c>
      <c r="T35" s="60">
        <f t="shared" si="9"/>
        <v>22.731545454545458</v>
      </c>
      <c r="U35" s="60">
        <f t="shared" si="10"/>
        <v>23.814</v>
      </c>
      <c r="V35" s="67">
        <f t="shared" si="10"/>
        <v>24.896454545454546</v>
      </c>
      <c r="W35" s="66">
        <f t="shared" si="10"/>
        <v>25.978909090909095</v>
      </c>
      <c r="X35" s="60">
        <f t="shared" si="10"/>
        <v>27.061363636363637</v>
      </c>
      <c r="Y35" s="60">
        <f t="shared" si="10"/>
        <v>28.14381818181818</v>
      </c>
      <c r="Z35" s="67">
        <f t="shared" si="10"/>
        <v>29.226272727272729</v>
      </c>
      <c r="AA35" s="66">
        <f t="shared" si="10"/>
        <v>30.308727272727271</v>
      </c>
      <c r="AB35" s="60">
        <f t="shared" si="10"/>
        <v>32.473636363636366</v>
      </c>
      <c r="AC35" s="60">
        <f t="shared" si="10"/>
        <v>34.638545454545458</v>
      </c>
      <c r="AD35" s="67">
        <f t="shared" si="10"/>
        <v>36.803454545454549</v>
      </c>
      <c r="AE35" s="60">
        <f t="shared" si="10"/>
        <v>38.968363636363641</v>
      </c>
      <c r="AF35" s="60">
        <f t="shared" si="10"/>
        <v>41.133272727272733</v>
      </c>
      <c r="AG35" s="60">
        <f t="shared" si="10"/>
        <v>41.133272727272733</v>
      </c>
      <c r="AH35" s="68">
        <f t="shared" si="10"/>
        <v>43.298181818181824</v>
      </c>
    </row>
    <row r="36" spans="2:35" ht="19.5" customHeight="1">
      <c r="B36" s="51">
        <f t="shared" si="5"/>
        <v>12</v>
      </c>
      <c r="C36" s="23" t="s">
        <v>13</v>
      </c>
      <c r="D36" s="54">
        <f t="shared" si="6"/>
        <v>144</v>
      </c>
      <c r="E36" s="33" t="s">
        <v>14</v>
      </c>
      <c r="G36" s="9">
        <f t="shared" si="4"/>
        <v>0.18145087235996327</v>
      </c>
      <c r="I36" s="73"/>
      <c r="J36" s="6"/>
      <c r="K36" s="57">
        <f t="shared" si="9"/>
        <v>8.2306115702479339</v>
      </c>
      <c r="L36" s="58">
        <f t="shared" si="9"/>
        <v>10.288264462809918</v>
      </c>
      <c r="M36" s="58">
        <f t="shared" si="9"/>
        <v>12.345917355371903</v>
      </c>
      <c r="N36" s="58">
        <f t="shared" si="9"/>
        <v>14.403570247933883</v>
      </c>
      <c r="O36" s="69">
        <f t="shared" si="9"/>
        <v>16.461223140495868</v>
      </c>
      <c r="P36" s="58">
        <f t="shared" si="9"/>
        <v>17.490049586776859</v>
      </c>
      <c r="Q36" s="58">
        <f t="shared" si="9"/>
        <v>18.51887603305785</v>
      </c>
      <c r="R36" s="70">
        <f t="shared" si="9"/>
        <v>19.547702479338845</v>
      </c>
      <c r="S36" s="69">
        <f t="shared" si="9"/>
        <v>20.576528925619836</v>
      </c>
      <c r="T36" s="58">
        <f t="shared" si="9"/>
        <v>21.605355371900828</v>
      </c>
      <c r="U36" s="58">
        <f t="shared" si="10"/>
        <v>22.634181818181816</v>
      </c>
      <c r="V36" s="70">
        <f t="shared" si="10"/>
        <v>23.66300826446281</v>
      </c>
      <c r="W36" s="69">
        <f t="shared" si="10"/>
        <v>24.691834710743805</v>
      </c>
      <c r="X36" s="58">
        <f t="shared" si="10"/>
        <v>25.720661157024793</v>
      </c>
      <c r="Y36" s="58">
        <f t="shared" si="10"/>
        <v>26.749487603305784</v>
      </c>
      <c r="Z36" s="70">
        <f t="shared" si="10"/>
        <v>27.778314049586776</v>
      </c>
      <c r="AA36" s="69">
        <f t="shared" si="10"/>
        <v>28.807140495867767</v>
      </c>
      <c r="AB36" s="58">
        <f t="shared" si="10"/>
        <v>30.864793388429749</v>
      </c>
      <c r="AC36" s="58">
        <f t="shared" si="10"/>
        <v>32.922446280991736</v>
      </c>
      <c r="AD36" s="70">
        <f t="shared" si="10"/>
        <v>34.980099173553718</v>
      </c>
      <c r="AE36" s="58">
        <f t="shared" si="10"/>
        <v>37.037752066115701</v>
      </c>
      <c r="AF36" s="58">
        <f t="shared" si="10"/>
        <v>39.09540495867769</v>
      </c>
      <c r="AG36" s="58">
        <f t="shared" si="10"/>
        <v>39.09540495867769</v>
      </c>
      <c r="AH36" s="71">
        <f t="shared" si="10"/>
        <v>41.153057851239673</v>
      </c>
    </row>
    <row r="37" spans="2:35" ht="19.5" customHeight="1">
      <c r="B37" s="52">
        <f t="shared" si="5"/>
        <v>12.5</v>
      </c>
      <c r="C37" s="25" t="s">
        <v>13</v>
      </c>
      <c r="D37" s="55">
        <f t="shared" si="6"/>
        <v>150</v>
      </c>
      <c r="E37" s="32" t="s">
        <v>14</v>
      </c>
      <c r="G37" s="10">
        <f t="shared" si="4"/>
        <v>0.17217630853994489</v>
      </c>
      <c r="I37" s="73"/>
      <c r="J37" s="6"/>
      <c r="K37" s="59">
        <f t="shared" si="9"/>
        <v>7.8099173553719003</v>
      </c>
      <c r="L37" s="60">
        <f t="shared" si="9"/>
        <v>9.7623966942148765</v>
      </c>
      <c r="M37" s="60">
        <f t="shared" si="9"/>
        <v>11.714876033057852</v>
      </c>
      <c r="N37" s="60">
        <f t="shared" si="9"/>
        <v>13.667355371900825</v>
      </c>
      <c r="O37" s="66">
        <f t="shared" si="9"/>
        <v>15.619834710743801</v>
      </c>
      <c r="P37" s="60">
        <f t="shared" si="9"/>
        <v>16.596074380165287</v>
      </c>
      <c r="Q37" s="60">
        <f t="shared" si="9"/>
        <v>17.572314049586776</v>
      </c>
      <c r="R37" s="67">
        <f t="shared" si="9"/>
        <v>18.548553719008265</v>
      </c>
      <c r="S37" s="66">
        <f t="shared" si="9"/>
        <v>19.524793388429753</v>
      </c>
      <c r="T37" s="60">
        <f t="shared" si="9"/>
        <v>20.501033057851238</v>
      </c>
      <c r="U37" s="60">
        <f t="shared" si="10"/>
        <v>21.477272727272727</v>
      </c>
      <c r="V37" s="67">
        <f t="shared" si="10"/>
        <v>22.453512396694212</v>
      </c>
      <c r="W37" s="66">
        <f t="shared" si="10"/>
        <v>23.429752066115704</v>
      </c>
      <c r="X37" s="60">
        <f t="shared" si="10"/>
        <v>24.405991735537189</v>
      </c>
      <c r="Y37" s="60">
        <f t="shared" si="10"/>
        <v>25.382231404958674</v>
      </c>
      <c r="Z37" s="67">
        <f t="shared" si="10"/>
        <v>26.358471074380166</v>
      </c>
      <c r="AA37" s="66">
        <f t="shared" si="10"/>
        <v>27.334710743801651</v>
      </c>
      <c r="AB37" s="60">
        <f t="shared" si="10"/>
        <v>29.287190082644624</v>
      </c>
      <c r="AC37" s="60">
        <f t="shared" si="10"/>
        <v>31.239669421487601</v>
      </c>
      <c r="AD37" s="67">
        <f t="shared" si="10"/>
        <v>33.192148760330575</v>
      </c>
      <c r="AE37" s="60">
        <f t="shared" si="10"/>
        <v>35.144628099173552</v>
      </c>
      <c r="AF37" s="60">
        <f t="shared" si="10"/>
        <v>37.097107438016529</v>
      </c>
      <c r="AG37" s="60">
        <f t="shared" si="10"/>
        <v>37.097107438016529</v>
      </c>
      <c r="AH37" s="68">
        <f t="shared" si="10"/>
        <v>39.049586776859506</v>
      </c>
    </row>
    <row r="38" spans="2:35" ht="19.5" customHeight="1">
      <c r="B38" s="51">
        <f t="shared" si="5"/>
        <v>13</v>
      </c>
      <c r="C38" s="23" t="s">
        <v>13</v>
      </c>
      <c r="D38" s="54">
        <f t="shared" si="6"/>
        <v>156</v>
      </c>
      <c r="E38" s="33" t="s">
        <v>14</v>
      </c>
      <c r="G38" s="9">
        <f t="shared" si="4"/>
        <v>0.1630853994490358</v>
      </c>
      <c r="I38" s="73"/>
      <c r="J38" s="6"/>
      <c r="K38" s="57">
        <f t="shared" si="9"/>
        <v>7.3975537190082639</v>
      </c>
      <c r="L38" s="58">
        <f t="shared" si="9"/>
        <v>9.2469421487603309</v>
      </c>
      <c r="M38" s="58">
        <f t="shared" si="9"/>
        <v>11.096330578512397</v>
      </c>
      <c r="N38" s="58">
        <f t="shared" si="9"/>
        <v>12.945719008264462</v>
      </c>
      <c r="O38" s="69">
        <f t="shared" si="9"/>
        <v>14.795107438016528</v>
      </c>
      <c r="P38" s="58">
        <f t="shared" si="9"/>
        <v>15.719801652892562</v>
      </c>
      <c r="Q38" s="58">
        <f t="shared" si="9"/>
        <v>16.644495867768594</v>
      </c>
      <c r="R38" s="70">
        <f t="shared" si="9"/>
        <v>17.569190082644628</v>
      </c>
      <c r="S38" s="69">
        <f t="shared" si="9"/>
        <v>18.493884297520662</v>
      </c>
      <c r="T38" s="58">
        <f t="shared" si="9"/>
        <v>19.418578512396692</v>
      </c>
      <c r="U38" s="58">
        <f t="shared" si="10"/>
        <v>20.343272727272726</v>
      </c>
      <c r="V38" s="70">
        <f t="shared" si="10"/>
        <v>21.267966942148757</v>
      </c>
      <c r="W38" s="69">
        <f t="shared" si="10"/>
        <v>22.192661157024794</v>
      </c>
      <c r="X38" s="58">
        <f t="shared" si="10"/>
        <v>23.117355371900825</v>
      </c>
      <c r="Y38" s="58">
        <f t="shared" si="10"/>
        <v>24.042049586776855</v>
      </c>
      <c r="Z38" s="70">
        <f t="shared" si="10"/>
        <v>24.966743801652893</v>
      </c>
      <c r="AA38" s="69">
        <f t="shared" si="10"/>
        <v>25.891438016528923</v>
      </c>
      <c r="AB38" s="58">
        <f t="shared" si="10"/>
        <v>27.740826446280987</v>
      </c>
      <c r="AC38" s="58">
        <f t="shared" si="10"/>
        <v>29.590214876033055</v>
      </c>
      <c r="AD38" s="70">
        <f t="shared" si="10"/>
        <v>31.439603305785123</v>
      </c>
      <c r="AE38" s="58">
        <f t="shared" si="10"/>
        <v>33.288991735537188</v>
      </c>
      <c r="AF38" s="58">
        <f t="shared" si="10"/>
        <v>35.138380165289256</v>
      </c>
      <c r="AG38" s="58">
        <f t="shared" si="10"/>
        <v>35.138380165289256</v>
      </c>
      <c r="AH38" s="71">
        <f t="shared" si="10"/>
        <v>36.987768595041324</v>
      </c>
    </row>
    <row r="39" spans="2:35" ht="19.5" customHeight="1">
      <c r="B39" s="52">
        <f t="shared" si="5"/>
        <v>13.5</v>
      </c>
      <c r="C39" s="25" t="s">
        <v>13</v>
      </c>
      <c r="D39" s="55">
        <f t="shared" si="6"/>
        <v>162</v>
      </c>
      <c r="E39" s="32" t="s">
        <v>14</v>
      </c>
      <c r="G39" s="10">
        <f t="shared" si="4"/>
        <v>0.15417814508723598</v>
      </c>
      <c r="I39" s="73"/>
      <c r="J39" s="6"/>
      <c r="K39" s="59">
        <f t="shared" si="9"/>
        <v>6.9935206611570244</v>
      </c>
      <c r="L39" s="60">
        <f t="shared" si="9"/>
        <v>8.7419008264462814</v>
      </c>
      <c r="M39" s="60">
        <f t="shared" si="9"/>
        <v>10.490280991735537</v>
      </c>
      <c r="N39" s="60">
        <f t="shared" si="9"/>
        <v>12.238661157024792</v>
      </c>
      <c r="O39" s="66">
        <f t="shared" si="9"/>
        <v>13.987041322314049</v>
      </c>
      <c r="P39" s="60">
        <f t="shared" si="9"/>
        <v>14.861231404958676</v>
      </c>
      <c r="Q39" s="60">
        <f t="shared" si="9"/>
        <v>15.735421487603306</v>
      </c>
      <c r="R39" s="67">
        <f t="shared" si="9"/>
        <v>16.609611570247932</v>
      </c>
      <c r="S39" s="66">
        <f t="shared" si="9"/>
        <v>17.483801652892563</v>
      </c>
      <c r="T39" s="60">
        <f t="shared" si="9"/>
        <v>18.35799173553719</v>
      </c>
      <c r="U39" s="60">
        <f t="shared" si="10"/>
        <v>19.232181818181814</v>
      </c>
      <c r="V39" s="67">
        <f t="shared" si="10"/>
        <v>20.106371900826446</v>
      </c>
      <c r="W39" s="66">
        <f t="shared" si="10"/>
        <v>20.980561983471073</v>
      </c>
      <c r="X39" s="60">
        <f t="shared" si="10"/>
        <v>21.854752066115701</v>
      </c>
      <c r="Y39" s="60">
        <f t="shared" si="10"/>
        <v>22.728942148760328</v>
      </c>
      <c r="Z39" s="67">
        <f t="shared" si="10"/>
        <v>23.603132231404956</v>
      </c>
      <c r="AA39" s="66">
        <f t="shared" si="10"/>
        <v>24.477322314049584</v>
      </c>
      <c r="AB39" s="60">
        <f t="shared" si="10"/>
        <v>26.225702479338839</v>
      </c>
      <c r="AC39" s="60">
        <f t="shared" si="10"/>
        <v>27.974082644628098</v>
      </c>
      <c r="AD39" s="67">
        <f t="shared" si="10"/>
        <v>29.722462809917353</v>
      </c>
      <c r="AE39" s="60">
        <f t="shared" si="10"/>
        <v>31.470842975206612</v>
      </c>
      <c r="AF39" s="60">
        <f t="shared" si="10"/>
        <v>33.219223140495863</v>
      </c>
      <c r="AG39" s="60">
        <f t="shared" si="10"/>
        <v>33.219223140495863</v>
      </c>
      <c r="AH39" s="68">
        <f t="shared" si="10"/>
        <v>34.967603305785126</v>
      </c>
    </row>
    <row r="40" spans="2:35" ht="19.5" customHeight="1">
      <c r="B40" s="51">
        <f t="shared" si="5"/>
        <v>14</v>
      </c>
      <c r="C40" s="23" t="s">
        <v>13</v>
      </c>
      <c r="D40" s="54">
        <f t="shared" si="6"/>
        <v>168</v>
      </c>
      <c r="E40" s="33" t="s">
        <v>14</v>
      </c>
      <c r="G40" s="9">
        <f t="shared" si="4"/>
        <v>0.14545454545454545</v>
      </c>
      <c r="I40" s="73"/>
      <c r="J40" s="6"/>
      <c r="K40" s="57">
        <f t="shared" si="9"/>
        <v>6.5978181818181811</v>
      </c>
      <c r="L40" s="58">
        <f t="shared" si="9"/>
        <v>8.247272727272728</v>
      </c>
      <c r="M40" s="58">
        <f t="shared" si="9"/>
        <v>9.8967272727272739</v>
      </c>
      <c r="N40" s="58">
        <f t="shared" si="9"/>
        <v>11.546181818181816</v>
      </c>
      <c r="O40" s="69">
        <f t="shared" si="9"/>
        <v>13.195636363636362</v>
      </c>
      <c r="P40" s="58">
        <f t="shared" si="9"/>
        <v>14.020363636363635</v>
      </c>
      <c r="Q40" s="58">
        <f t="shared" si="9"/>
        <v>14.845090909090908</v>
      </c>
      <c r="R40" s="70">
        <f t="shared" si="9"/>
        <v>15.669818181818181</v>
      </c>
      <c r="S40" s="69">
        <f t="shared" si="9"/>
        <v>16.494545454545456</v>
      </c>
      <c r="T40" s="58">
        <f t="shared" si="9"/>
        <v>17.319272727272729</v>
      </c>
      <c r="U40" s="58">
        <f t="shared" si="10"/>
        <v>18.143999999999998</v>
      </c>
      <c r="V40" s="70">
        <f t="shared" si="10"/>
        <v>18.968727272727271</v>
      </c>
      <c r="W40" s="69">
        <f t="shared" si="10"/>
        <v>19.793454545454548</v>
      </c>
      <c r="X40" s="58">
        <f t="shared" si="10"/>
        <v>20.618181818181817</v>
      </c>
      <c r="Y40" s="58">
        <f t="shared" si="10"/>
        <v>21.442909090909087</v>
      </c>
      <c r="Z40" s="70">
        <f t="shared" si="10"/>
        <v>22.267636363636363</v>
      </c>
      <c r="AA40" s="69">
        <f t="shared" si="10"/>
        <v>23.092363636363633</v>
      </c>
      <c r="AB40" s="58">
        <f t="shared" si="10"/>
        <v>24.741818181818179</v>
      </c>
      <c r="AC40" s="58">
        <f t="shared" si="10"/>
        <v>26.391272727272725</v>
      </c>
      <c r="AD40" s="70">
        <f t="shared" si="10"/>
        <v>28.040727272727271</v>
      </c>
      <c r="AE40" s="58">
        <f t="shared" si="10"/>
        <v>29.690181818181816</v>
      </c>
      <c r="AF40" s="58">
        <f t="shared" si="10"/>
        <v>31.339636363636362</v>
      </c>
      <c r="AG40" s="58">
        <f t="shared" si="10"/>
        <v>31.339636363636362</v>
      </c>
      <c r="AH40" s="71">
        <f t="shared" si="10"/>
        <v>32.989090909090912</v>
      </c>
    </row>
    <row r="41" spans="2:35" ht="19.5" customHeight="1">
      <c r="B41" s="52">
        <f t="shared" si="5"/>
        <v>14.5</v>
      </c>
      <c r="C41" s="25" t="s">
        <v>13</v>
      </c>
      <c r="D41" s="55">
        <f t="shared" si="6"/>
        <v>174</v>
      </c>
      <c r="E41" s="32" t="s">
        <v>14</v>
      </c>
      <c r="G41" s="10">
        <f t="shared" si="4"/>
        <v>0.13691460055096419</v>
      </c>
      <c r="I41" s="73"/>
      <c r="J41" s="6"/>
      <c r="K41" s="59">
        <f t="shared" si="9"/>
        <v>6.2104462809917358</v>
      </c>
      <c r="L41" s="60">
        <f t="shared" si="9"/>
        <v>7.7630578512396697</v>
      </c>
      <c r="M41" s="60">
        <f t="shared" si="9"/>
        <v>9.3156694214876037</v>
      </c>
      <c r="N41" s="60">
        <f t="shared" si="9"/>
        <v>10.868280991735537</v>
      </c>
      <c r="O41" s="66">
        <f t="shared" si="9"/>
        <v>12.420892561983472</v>
      </c>
      <c r="P41" s="60">
        <f t="shared" si="9"/>
        <v>13.197198347107438</v>
      </c>
      <c r="Q41" s="60">
        <f t="shared" si="9"/>
        <v>13.973504132231405</v>
      </c>
      <c r="R41" s="67">
        <f t="shared" si="9"/>
        <v>14.749809917355373</v>
      </c>
      <c r="S41" s="66">
        <f t="shared" si="9"/>
        <v>15.526115702479339</v>
      </c>
      <c r="T41" s="60">
        <f t="shared" si="9"/>
        <v>16.302421487603308</v>
      </c>
      <c r="U41" s="60">
        <f t="shared" si="10"/>
        <v>17.078727272727271</v>
      </c>
      <c r="V41" s="67">
        <f t="shared" si="10"/>
        <v>17.855033057851241</v>
      </c>
      <c r="W41" s="66">
        <f t="shared" si="10"/>
        <v>18.631338842975207</v>
      </c>
      <c r="X41" s="60">
        <f t="shared" si="10"/>
        <v>19.407644628099174</v>
      </c>
      <c r="Y41" s="60">
        <f t="shared" si="10"/>
        <v>20.18395041322314</v>
      </c>
      <c r="Z41" s="67">
        <f t="shared" si="10"/>
        <v>20.960256198347107</v>
      </c>
      <c r="AA41" s="66">
        <f t="shared" si="10"/>
        <v>21.736561983471073</v>
      </c>
      <c r="AB41" s="60">
        <f t="shared" si="10"/>
        <v>23.289173553719007</v>
      </c>
      <c r="AC41" s="60">
        <f t="shared" si="10"/>
        <v>24.841785123966943</v>
      </c>
      <c r="AD41" s="67">
        <f t="shared" si="10"/>
        <v>26.394396694214876</v>
      </c>
      <c r="AE41" s="60">
        <f t="shared" si="10"/>
        <v>27.947008264462809</v>
      </c>
      <c r="AF41" s="60">
        <f t="shared" si="10"/>
        <v>29.499619834710746</v>
      </c>
      <c r="AG41" s="60">
        <f t="shared" si="10"/>
        <v>29.499619834710746</v>
      </c>
      <c r="AH41" s="68">
        <f t="shared" si="10"/>
        <v>31.052231404958679</v>
      </c>
    </row>
    <row r="42" spans="2:35" ht="19.5" customHeight="1">
      <c r="B42" s="51">
        <f t="shared" si="5"/>
        <v>15</v>
      </c>
      <c r="C42" s="23" t="s">
        <v>13</v>
      </c>
      <c r="D42" s="54">
        <f t="shared" si="6"/>
        <v>180</v>
      </c>
      <c r="E42" s="33" t="s">
        <v>14</v>
      </c>
      <c r="G42" s="9">
        <f t="shared" si="4"/>
        <v>0.12855831037649221</v>
      </c>
      <c r="I42" s="73"/>
      <c r="J42" s="6"/>
      <c r="K42" s="57">
        <f t="shared" ref="K42:T51" si="11">IF($G42&gt;0,K$11*0.2268*$G42,0)</f>
        <v>5.8314049586776866</v>
      </c>
      <c r="L42" s="58">
        <f t="shared" si="11"/>
        <v>7.2892561983471085</v>
      </c>
      <c r="M42" s="58">
        <f t="shared" si="11"/>
        <v>8.7471074380165312</v>
      </c>
      <c r="N42" s="58">
        <f t="shared" si="11"/>
        <v>10.204958677685951</v>
      </c>
      <c r="O42" s="69">
        <f t="shared" si="11"/>
        <v>11.662809917355373</v>
      </c>
      <c r="P42" s="58">
        <f t="shared" si="11"/>
        <v>12.391735537190083</v>
      </c>
      <c r="Q42" s="58">
        <f t="shared" si="11"/>
        <v>13.120661157024795</v>
      </c>
      <c r="R42" s="70">
        <f t="shared" si="11"/>
        <v>13.849586776859507</v>
      </c>
      <c r="S42" s="69">
        <f t="shared" si="11"/>
        <v>14.578512396694217</v>
      </c>
      <c r="T42" s="58">
        <f t="shared" si="11"/>
        <v>15.307438016528929</v>
      </c>
      <c r="U42" s="58">
        <f t="shared" ref="U42:AH51" si="12">IF($G42&gt;0,U$11*0.2268*$G42,0)</f>
        <v>16.036363636363639</v>
      </c>
      <c r="V42" s="70">
        <f t="shared" si="12"/>
        <v>16.765289256198347</v>
      </c>
      <c r="W42" s="69">
        <f t="shared" si="12"/>
        <v>17.494214876033062</v>
      </c>
      <c r="X42" s="58">
        <f t="shared" si="12"/>
        <v>18.223140495867771</v>
      </c>
      <c r="Y42" s="58">
        <f t="shared" si="12"/>
        <v>18.952066115702479</v>
      </c>
      <c r="Z42" s="70">
        <f t="shared" si="12"/>
        <v>19.680991735537191</v>
      </c>
      <c r="AA42" s="69">
        <f t="shared" si="12"/>
        <v>20.409917355371903</v>
      </c>
      <c r="AB42" s="58">
        <f t="shared" si="12"/>
        <v>21.867768595041323</v>
      </c>
      <c r="AC42" s="58">
        <f t="shared" si="12"/>
        <v>23.325619834710746</v>
      </c>
      <c r="AD42" s="70">
        <f t="shared" si="12"/>
        <v>24.783471074380166</v>
      </c>
      <c r="AE42" s="58">
        <f t="shared" si="12"/>
        <v>26.24132231404959</v>
      </c>
      <c r="AF42" s="58">
        <f t="shared" si="12"/>
        <v>27.699173553719014</v>
      </c>
      <c r="AG42" s="58">
        <f t="shared" si="12"/>
        <v>27.699173553719014</v>
      </c>
      <c r="AH42" s="71">
        <f t="shared" si="12"/>
        <v>29.157024793388434</v>
      </c>
    </row>
    <row r="43" spans="2:35" ht="19.5" customHeight="1">
      <c r="B43" s="52">
        <f t="shared" si="5"/>
        <v>15.5</v>
      </c>
      <c r="C43" s="25" t="s">
        <v>13</v>
      </c>
      <c r="D43" s="55">
        <f t="shared" si="6"/>
        <v>186</v>
      </c>
      <c r="E43" s="32" t="s">
        <v>14</v>
      </c>
      <c r="G43" s="10">
        <f t="shared" si="4"/>
        <v>0.12038567493112948</v>
      </c>
      <c r="I43" s="73"/>
      <c r="J43" s="6"/>
      <c r="K43" s="59">
        <f t="shared" si="11"/>
        <v>5.4606942148760327</v>
      </c>
      <c r="L43" s="60">
        <f t="shared" si="11"/>
        <v>6.8258677685950415</v>
      </c>
      <c r="M43" s="60">
        <f t="shared" si="11"/>
        <v>8.1910413223140512</v>
      </c>
      <c r="N43" s="60">
        <f t="shared" si="11"/>
        <v>9.5562148760330565</v>
      </c>
      <c r="O43" s="66">
        <f t="shared" si="11"/>
        <v>10.921388429752065</v>
      </c>
      <c r="P43" s="60">
        <f t="shared" si="11"/>
        <v>11.603975206611571</v>
      </c>
      <c r="Q43" s="60">
        <f t="shared" si="11"/>
        <v>12.286561983471074</v>
      </c>
      <c r="R43" s="67">
        <f t="shared" si="11"/>
        <v>12.96914876033058</v>
      </c>
      <c r="S43" s="66">
        <f t="shared" si="11"/>
        <v>13.651735537190083</v>
      </c>
      <c r="T43" s="60">
        <f t="shared" si="11"/>
        <v>14.334322314049588</v>
      </c>
      <c r="U43" s="60">
        <f t="shared" si="12"/>
        <v>15.01690909090909</v>
      </c>
      <c r="V43" s="67">
        <f t="shared" si="12"/>
        <v>15.699495867768595</v>
      </c>
      <c r="W43" s="66">
        <f t="shared" si="12"/>
        <v>16.382082644628102</v>
      </c>
      <c r="X43" s="60">
        <f t="shared" si="12"/>
        <v>17.064669421487604</v>
      </c>
      <c r="Y43" s="60">
        <f t="shared" si="12"/>
        <v>17.747256198347106</v>
      </c>
      <c r="Z43" s="67">
        <f t="shared" si="12"/>
        <v>18.429842975206611</v>
      </c>
      <c r="AA43" s="66">
        <f t="shared" si="12"/>
        <v>19.112429752066113</v>
      </c>
      <c r="AB43" s="60">
        <f t="shared" si="12"/>
        <v>20.477603305785124</v>
      </c>
      <c r="AC43" s="60">
        <f t="shared" si="12"/>
        <v>21.842776859504131</v>
      </c>
      <c r="AD43" s="67">
        <f t="shared" si="12"/>
        <v>23.207950413223141</v>
      </c>
      <c r="AE43" s="60">
        <f t="shared" si="12"/>
        <v>24.573123966942148</v>
      </c>
      <c r="AF43" s="60">
        <f t="shared" si="12"/>
        <v>25.938297520661159</v>
      </c>
      <c r="AG43" s="60">
        <f t="shared" si="12"/>
        <v>25.938297520661159</v>
      </c>
      <c r="AH43" s="68">
        <f t="shared" si="12"/>
        <v>27.303471074380166</v>
      </c>
    </row>
    <row r="44" spans="2:35" ht="19.5" customHeight="1">
      <c r="B44" s="51">
        <f t="shared" si="5"/>
        <v>16</v>
      </c>
      <c r="C44" s="23" t="s">
        <v>13</v>
      </c>
      <c r="D44" s="54">
        <f t="shared" si="6"/>
        <v>192</v>
      </c>
      <c r="E44" s="33" t="s">
        <v>14</v>
      </c>
      <c r="G44" s="9">
        <f t="shared" si="4"/>
        <v>0.11239669421487604</v>
      </c>
      <c r="I44" s="73"/>
      <c r="J44" s="6"/>
      <c r="K44" s="57">
        <f t="shared" si="11"/>
        <v>5.0983140495867767</v>
      </c>
      <c r="L44" s="58">
        <f t="shared" si="11"/>
        <v>6.3728925619834715</v>
      </c>
      <c r="M44" s="58">
        <f t="shared" si="11"/>
        <v>7.6474710743801664</v>
      </c>
      <c r="N44" s="58">
        <f t="shared" si="11"/>
        <v>8.9220495867768594</v>
      </c>
      <c r="O44" s="69">
        <f t="shared" si="11"/>
        <v>10.196628099173553</v>
      </c>
      <c r="P44" s="58">
        <f t="shared" si="11"/>
        <v>10.833917355371902</v>
      </c>
      <c r="Q44" s="58">
        <f t="shared" si="11"/>
        <v>11.471206611570249</v>
      </c>
      <c r="R44" s="70">
        <f t="shared" si="11"/>
        <v>12.108495867768596</v>
      </c>
      <c r="S44" s="69">
        <f t="shared" si="11"/>
        <v>12.745785123966943</v>
      </c>
      <c r="T44" s="58">
        <f t="shared" si="11"/>
        <v>13.38307438016529</v>
      </c>
      <c r="U44" s="58">
        <f t="shared" si="12"/>
        <v>14.020363636363637</v>
      </c>
      <c r="V44" s="70">
        <f t="shared" si="12"/>
        <v>14.657652892561984</v>
      </c>
      <c r="W44" s="69">
        <f t="shared" si="12"/>
        <v>15.294942148760333</v>
      </c>
      <c r="X44" s="58">
        <f t="shared" si="12"/>
        <v>15.932231404958678</v>
      </c>
      <c r="Y44" s="58">
        <f t="shared" si="12"/>
        <v>16.569520661157025</v>
      </c>
      <c r="Z44" s="70">
        <f t="shared" si="12"/>
        <v>17.206809917355372</v>
      </c>
      <c r="AA44" s="69">
        <f t="shared" si="12"/>
        <v>17.844099173553719</v>
      </c>
      <c r="AB44" s="58">
        <f t="shared" si="12"/>
        <v>19.118677685950413</v>
      </c>
      <c r="AC44" s="58">
        <f t="shared" si="12"/>
        <v>20.393256198347107</v>
      </c>
      <c r="AD44" s="70">
        <f t="shared" si="12"/>
        <v>21.667834710743804</v>
      </c>
      <c r="AE44" s="58">
        <f t="shared" si="12"/>
        <v>22.942413223140498</v>
      </c>
      <c r="AF44" s="58">
        <f t="shared" si="12"/>
        <v>24.216991735537192</v>
      </c>
      <c r="AG44" s="58">
        <f t="shared" si="12"/>
        <v>24.216991735537192</v>
      </c>
      <c r="AH44" s="71">
        <f t="shared" si="12"/>
        <v>25.491570247933886</v>
      </c>
    </row>
    <row r="45" spans="2:35" ht="19.5" customHeight="1">
      <c r="B45" s="52">
        <f t="shared" si="5"/>
        <v>16.5</v>
      </c>
      <c r="C45" s="25" t="s">
        <v>13</v>
      </c>
      <c r="D45" s="55">
        <f t="shared" si="6"/>
        <v>198</v>
      </c>
      <c r="E45" s="32" t="s">
        <v>14</v>
      </c>
      <c r="G45" s="10">
        <f t="shared" ref="G45:G76" si="13">IF($D45&gt;0,((length1-(2*($D45/12*RiseRun)))*(Width1-(2*($D45/12*RiseRun))))/43560,0)</f>
        <v>0.10459136822773187</v>
      </c>
      <c r="I45" s="73"/>
      <c r="J45" s="6"/>
      <c r="K45" s="59">
        <f t="shared" si="11"/>
        <v>4.7442644628099178</v>
      </c>
      <c r="L45" s="60">
        <f t="shared" si="11"/>
        <v>5.9303305785123968</v>
      </c>
      <c r="M45" s="60">
        <f t="shared" si="11"/>
        <v>7.1163966942148766</v>
      </c>
      <c r="N45" s="60">
        <f t="shared" si="11"/>
        <v>8.3024628099173547</v>
      </c>
      <c r="O45" s="66">
        <f t="shared" si="11"/>
        <v>9.4885289256198355</v>
      </c>
      <c r="P45" s="60">
        <f t="shared" si="11"/>
        <v>10.081561983471074</v>
      </c>
      <c r="Q45" s="60">
        <f t="shared" si="11"/>
        <v>10.674595041322315</v>
      </c>
      <c r="R45" s="67">
        <f t="shared" si="11"/>
        <v>11.267628099173555</v>
      </c>
      <c r="S45" s="66">
        <f t="shared" si="11"/>
        <v>11.860661157024794</v>
      </c>
      <c r="T45" s="60">
        <f t="shared" si="11"/>
        <v>12.453694214876034</v>
      </c>
      <c r="U45" s="60">
        <f t="shared" si="12"/>
        <v>13.046727272727273</v>
      </c>
      <c r="V45" s="67">
        <f t="shared" si="12"/>
        <v>13.639760330578513</v>
      </c>
      <c r="W45" s="66">
        <f t="shared" si="12"/>
        <v>14.232793388429753</v>
      </c>
      <c r="X45" s="60">
        <f t="shared" si="12"/>
        <v>14.825826446280992</v>
      </c>
      <c r="Y45" s="60">
        <f t="shared" si="12"/>
        <v>15.41885950413223</v>
      </c>
      <c r="Z45" s="67">
        <f t="shared" si="12"/>
        <v>16.011892561983473</v>
      </c>
      <c r="AA45" s="66">
        <f t="shared" si="12"/>
        <v>16.604925619834709</v>
      </c>
      <c r="AB45" s="60">
        <f t="shared" si="12"/>
        <v>17.79099173553719</v>
      </c>
      <c r="AC45" s="60">
        <f t="shared" si="12"/>
        <v>18.977057851239671</v>
      </c>
      <c r="AD45" s="67">
        <f t="shared" si="12"/>
        <v>20.163123966942148</v>
      </c>
      <c r="AE45" s="60">
        <f t="shared" si="12"/>
        <v>21.349190082644629</v>
      </c>
      <c r="AF45" s="60">
        <f t="shared" si="12"/>
        <v>22.53525619834711</v>
      </c>
      <c r="AG45" s="60">
        <f t="shared" si="12"/>
        <v>22.53525619834711</v>
      </c>
      <c r="AH45" s="68">
        <f t="shared" si="12"/>
        <v>23.721322314049587</v>
      </c>
      <c r="AI45" s="6"/>
    </row>
    <row r="46" spans="2:35" ht="19.5" customHeight="1">
      <c r="B46" s="51">
        <f t="shared" ref="B46:B77" si="14">IF(AND(B45&gt;0,B$7-B45&gt;0.5),B45+0.5,0)</f>
        <v>17</v>
      </c>
      <c r="C46" s="23" t="s">
        <v>13</v>
      </c>
      <c r="D46" s="54">
        <f t="shared" si="6"/>
        <v>204</v>
      </c>
      <c r="E46" s="33" t="s">
        <v>14</v>
      </c>
      <c r="G46" s="9">
        <f t="shared" si="13"/>
        <v>9.696969696969697E-2</v>
      </c>
      <c r="I46" s="73"/>
      <c r="J46" s="6"/>
      <c r="K46" s="57">
        <f t="shared" si="11"/>
        <v>4.3985454545454541</v>
      </c>
      <c r="L46" s="58">
        <f t="shared" si="11"/>
        <v>5.4981818181818181</v>
      </c>
      <c r="M46" s="58">
        <f t="shared" si="11"/>
        <v>6.597818181818182</v>
      </c>
      <c r="N46" s="58">
        <f t="shared" si="11"/>
        <v>7.6974545454545451</v>
      </c>
      <c r="O46" s="69">
        <f t="shared" si="11"/>
        <v>8.7970909090909082</v>
      </c>
      <c r="P46" s="58">
        <f t="shared" si="11"/>
        <v>9.3469090909090902</v>
      </c>
      <c r="Q46" s="58">
        <f t="shared" si="11"/>
        <v>9.8967272727272722</v>
      </c>
      <c r="R46" s="70">
        <f t="shared" si="11"/>
        <v>10.446545454545454</v>
      </c>
      <c r="S46" s="69">
        <f t="shared" si="11"/>
        <v>10.996363636363636</v>
      </c>
      <c r="T46" s="58">
        <f t="shared" si="11"/>
        <v>11.546181818181818</v>
      </c>
      <c r="U46" s="58">
        <f t="shared" si="12"/>
        <v>12.096</v>
      </c>
      <c r="V46" s="70">
        <f t="shared" si="12"/>
        <v>12.645818181818182</v>
      </c>
      <c r="W46" s="69">
        <f t="shared" si="12"/>
        <v>13.195636363636364</v>
      </c>
      <c r="X46" s="58">
        <f t="shared" si="12"/>
        <v>13.745454545454546</v>
      </c>
      <c r="Y46" s="58">
        <f t="shared" si="12"/>
        <v>14.295272727272726</v>
      </c>
      <c r="Z46" s="70">
        <f t="shared" si="12"/>
        <v>14.84509090909091</v>
      </c>
      <c r="AA46" s="69">
        <f t="shared" si="12"/>
        <v>15.39490909090909</v>
      </c>
      <c r="AB46" s="58">
        <f t="shared" si="12"/>
        <v>16.494545454545452</v>
      </c>
      <c r="AC46" s="58">
        <f t="shared" si="12"/>
        <v>17.594181818181816</v>
      </c>
      <c r="AD46" s="70">
        <f t="shared" si="12"/>
        <v>18.69381818181818</v>
      </c>
      <c r="AE46" s="58">
        <f t="shared" si="12"/>
        <v>19.793454545454544</v>
      </c>
      <c r="AF46" s="58">
        <f t="shared" si="12"/>
        <v>20.893090909090908</v>
      </c>
      <c r="AG46" s="58">
        <f t="shared" si="12"/>
        <v>20.893090909090908</v>
      </c>
      <c r="AH46" s="71">
        <f t="shared" si="12"/>
        <v>21.992727272727272</v>
      </c>
      <c r="AI46" s="6"/>
    </row>
    <row r="47" spans="2:35" ht="19.5" customHeight="1">
      <c r="B47" s="52">
        <f t="shared" si="14"/>
        <v>17.5</v>
      </c>
      <c r="C47" s="25" t="s">
        <v>13</v>
      </c>
      <c r="D47" s="55">
        <f t="shared" si="6"/>
        <v>210</v>
      </c>
      <c r="E47" s="32" t="s">
        <v>14</v>
      </c>
      <c r="G47" s="10">
        <f t="shared" si="13"/>
        <v>8.9531680440771352E-2</v>
      </c>
      <c r="I47" s="73"/>
      <c r="J47" s="7"/>
      <c r="K47" s="59">
        <f t="shared" si="11"/>
        <v>4.0611570247933884</v>
      </c>
      <c r="L47" s="60">
        <f t="shared" si="11"/>
        <v>5.0764462809917363</v>
      </c>
      <c r="M47" s="60">
        <f t="shared" si="11"/>
        <v>6.0917355371900834</v>
      </c>
      <c r="N47" s="60">
        <f t="shared" si="11"/>
        <v>7.1070247933884296</v>
      </c>
      <c r="O47" s="66">
        <f t="shared" si="11"/>
        <v>8.1223140495867767</v>
      </c>
      <c r="P47" s="60">
        <f t="shared" si="11"/>
        <v>8.6299586776859503</v>
      </c>
      <c r="Q47" s="60">
        <f t="shared" si="11"/>
        <v>9.1376033057851238</v>
      </c>
      <c r="R47" s="67">
        <f t="shared" si="11"/>
        <v>9.6452479338842974</v>
      </c>
      <c r="S47" s="66">
        <f t="shared" si="11"/>
        <v>10.152892561983473</v>
      </c>
      <c r="T47" s="60">
        <f t="shared" si="11"/>
        <v>10.660537190082646</v>
      </c>
      <c r="U47" s="60">
        <f t="shared" si="12"/>
        <v>11.168181818181818</v>
      </c>
      <c r="V47" s="67">
        <f t="shared" si="12"/>
        <v>11.675826446280992</v>
      </c>
      <c r="W47" s="66">
        <f t="shared" si="12"/>
        <v>12.183471074380167</v>
      </c>
      <c r="X47" s="60">
        <f t="shared" si="12"/>
        <v>12.691115702479339</v>
      </c>
      <c r="Y47" s="60">
        <f t="shared" si="12"/>
        <v>13.198760330578512</v>
      </c>
      <c r="Z47" s="67">
        <f t="shared" si="12"/>
        <v>13.706404958677687</v>
      </c>
      <c r="AA47" s="66">
        <f t="shared" si="12"/>
        <v>14.214049586776859</v>
      </c>
      <c r="AB47" s="60">
        <f t="shared" si="12"/>
        <v>15.229338842975206</v>
      </c>
      <c r="AC47" s="60">
        <f t="shared" si="12"/>
        <v>16.244628099173553</v>
      </c>
      <c r="AD47" s="67">
        <f t="shared" si="12"/>
        <v>17.259917355371901</v>
      </c>
      <c r="AE47" s="60">
        <f t="shared" si="12"/>
        <v>18.275206611570248</v>
      </c>
      <c r="AF47" s="60">
        <f t="shared" si="12"/>
        <v>19.290495867768595</v>
      </c>
      <c r="AG47" s="60">
        <f t="shared" si="12"/>
        <v>19.290495867768595</v>
      </c>
      <c r="AH47" s="68">
        <f t="shared" si="12"/>
        <v>20.305785123966945</v>
      </c>
    </row>
    <row r="48" spans="2:35" ht="19.5" customHeight="1">
      <c r="B48" s="51">
        <f t="shared" si="14"/>
        <v>18</v>
      </c>
      <c r="C48" s="23" t="s">
        <v>13</v>
      </c>
      <c r="D48" s="54">
        <f t="shared" si="6"/>
        <v>216</v>
      </c>
      <c r="E48" s="33" t="s">
        <v>14</v>
      </c>
      <c r="G48" s="9">
        <f t="shared" si="13"/>
        <v>8.2277318640954999E-2</v>
      </c>
      <c r="I48" s="73"/>
      <c r="J48" s="6"/>
      <c r="K48" s="57">
        <f t="shared" si="11"/>
        <v>3.7320991735537188</v>
      </c>
      <c r="L48" s="58">
        <f t="shared" si="11"/>
        <v>4.6651239669421489</v>
      </c>
      <c r="M48" s="58">
        <f t="shared" si="11"/>
        <v>5.5981487603305791</v>
      </c>
      <c r="N48" s="58">
        <f t="shared" si="11"/>
        <v>6.5311735537190074</v>
      </c>
      <c r="O48" s="69">
        <f t="shared" si="11"/>
        <v>7.4641983471074376</v>
      </c>
      <c r="P48" s="58">
        <f t="shared" si="11"/>
        <v>7.9307107438016526</v>
      </c>
      <c r="Q48" s="58">
        <f t="shared" si="11"/>
        <v>8.3972231404958677</v>
      </c>
      <c r="R48" s="70">
        <f t="shared" si="11"/>
        <v>8.8637355371900828</v>
      </c>
      <c r="S48" s="69">
        <f t="shared" si="11"/>
        <v>9.3302479338842979</v>
      </c>
      <c r="T48" s="58">
        <f t="shared" si="11"/>
        <v>9.7967603305785129</v>
      </c>
      <c r="U48" s="58">
        <f t="shared" si="12"/>
        <v>10.263272727272726</v>
      </c>
      <c r="V48" s="70">
        <f t="shared" si="12"/>
        <v>10.729785123966941</v>
      </c>
      <c r="W48" s="69">
        <f t="shared" si="12"/>
        <v>11.196297520661158</v>
      </c>
      <c r="X48" s="58">
        <f t="shared" si="12"/>
        <v>11.662809917355371</v>
      </c>
      <c r="Y48" s="58">
        <f t="shared" si="12"/>
        <v>12.129322314049585</v>
      </c>
      <c r="Z48" s="70">
        <f t="shared" si="12"/>
        <v>12.595834710743802</v>
      </c>
      <c r="AA48" s="69">
        <f t="shared" si="12"/>
        <v>13.062347107438015</v>
      </c>
      <c r="AB48" s="58">
        <f t="shared" si="12"/>
        <v>13.995371900826445</v>
      </c>
      <c r="AC48" s="58">
        <f t="shared" si="12"/>
        <v>14.928396694214875</v>
      </c>
      <c r="AD48" s="70">
        <f t="shared" si="12"/>
        <v>15.861421487603305</v>
      </c>
      <c r="AE48" s="58">
        <f t="shared" si="12"/>
        <v>16.794446280991735</v>
      </c>
      <c r="AF48" s="58">
        <f t="shared" si="12"/>
        <v>17.727471074380166</v>
      </c>
      <c r="AG48" s="58">
        <f t="shared" si="12"/>
        <v>17.727471074380166</v>
      </c>
      <c r="AH48" s="71">
        <f t="shared" si="12"/>
        <v>18.660495867768596</v>
      </c>
    </row>
    <row r="49" spans="2:34" ht="19.5" customHeight="1">
      <c r="B49" s="52">
        <f t="shared" si="14"/>
        <v>18.5</v>
      </c>
      <c r="C49" s="25" t="s">
        <v>13</v>
      </c>
      <c r="D49" s="55">
        <f t="shared" si="6"/>
        <v>222</v>
      </c>
      <c r="E49" s="32" t="s">
        <v>14</v>
      </c>
      <c r="G49" s="10">
        <f t="shared" si="13"/>
        <v>7.5206611570247939E-2</v>
      </c>
      <c r="I49" s="73"/>
      <c r="J49" s="6"/>
      <c r="K49" s="59">
        <f t="shared" si="11"/>
        <v>3.4113719008264463</v>
      </c>
      <c r="L49" s="60">
        <f t="shared" si="11"/>
        <v>4.2642148760330585</v>
      </c>
      <c r="M49" s="60">
        <f t="shared" si="11"/>
        <v>5.1170578512396698</v>
      </c>
      <c r="N49" s="60">
        <f t="shared" si="11"/>
        <v>5.9699008264462812</v>
      </c>
      <c r="O49" s="66">
        <f t="shared" si="11"/>
        <v>6.8227438016528925</v>
      </c>
      <c r="P49" s="60">
        <f t="shared" si="11"/>
        <v>7.2491652892561991</v>
      </c>
      <c r="Q49" s="60">
        <f t="shared" si="11"/>
        <v>7.6755867768595047</v>
      </c>
      <c r="R49" s="67">
        <f t="shared" si="11"/>
        <v>8.1020082644628104</v>
      </c>
      <c r="S49" s="66">
        <f t="shared" si="11"/>
        <v>8.528429752066117</v>
      </c>
      <c r="T49" s="60">
        <f t="shared" si="11"/>
        <v>8.9548512396694218</v>
      </c>
      <c r="U49" s="60">
        <f t="shared" si="12"/>
        <v>9.3812727272727283</v>
      </c>
      <c r="V49" s="67">
        <f t="shared" si="12"/>
        <v>9.8076942148760331</v>
      </c>
      <c r="W49" s="66">
        <f t="shared" si="12"/>
        <v>10.23411570247934</v>
      </c>
      <c r="X49" s="60">
        <f t="shared" si="12"/>
        <v>10.660537190082644</v>
      </c>
      <c r="Y49" s="60">
        <f t="shared" si="12"/>
        <v>11.086958677685951</v>
      </c>
      <c r="Z49" s="67">
        <f t="shared" si="12"/>
        <v>11.513380165289258</v>
      </c>
      <c r="AA49" s="66">
        <f t="shared" si="12"/>
        <v>11.939801652892562</v>
      </c>
      <c r="AB49" s="60">
        <f t="shared" si="12"/>
        <v>12.792644628099174</v>
      </c>
      <c r="AC49" s="60">
        <f t="shared" si="12"/>
        <v>13.645487603305785</v>
      </c>
      <c r="AD49" s="67">
        <f t="shared" si="12"/>
        <v>14.498330578512398</v>
      </c>
      <c r="AE49" s="60">
        <f t="shared" si="12"/>
        <v>15.351173553719009</v>
      </c>
      <c r="AF49" s="60">
        <f t="shared" si="12"/>
        <v>16.204016528925621</v>
      </c>
      <c r="AG49" s="60">
        <f t="shared" si="12"/>
        <v>16.204016528925621</v>
      </c>
      <c r="AH49" s="68">
        <f t="shared" si="12"/>
        <v>17.056859504132234</v>
      </c>
    </row>
    <row r="50" spans="2:34" ht="19.5" customHeight="1">
      <c r="B50" s="51">
        <f t="shared" si="14"/>
        <v>19</v>
      </c>
      <c r="C50" s="23" t="s">
        <v>13</v>
      </c>
      <c r="D50" s="54">
        <f t="shared" si="6"/>
        <v>228</v>
      </c>
      <c r="E50" s="33" t="s">
        <v>14</v>
      </c>
      <c r="G50" s="9">
        <f t="shared" si="13"/>
        <v>6.8319559228650142E-2</v>
      </c>
      <c r="I50" s="73"/>
      <c r="J50" s="6"/>
      <c r="K50" s="57">
        <f t="shared" si="11"/>
        <v>3.0989752066115703</v>
      </c>
      <c r="L50" s="58">
        <f t="shared" si="11"/>
        <v>3.8737190082644632</v>
      </c>
      <c r="M50" s="58">
        <f t="shared" si="11"/>
        <v>4.6484628099173557</v>
      </c>
      <c r="N50" s="58">
        <f t="shared" si="11"/>
        <v>5.4232066115702482</v>
      </c>
      <c r="O50" s="69">
        <f t="shared" si="11"/>
        <v>6.1979504132231407</v>
      </c>
      <c r="P50" s="58">
        <f t="shared" si="11"/>
        <v>6.5853223140495869</v>
      </c>
      <c r="Q50" s="58">
        <f t="shared" si="11"/>
        <v>6.972694214876034</v>
      </c>
      <c r="R50" s="70">
        <f t="shared" si="11"/>
        <v>7.3600661157024803</v>
      </c>
      <c r="S50" s="69">
        <f t="shared" si="11"/>
        <v>7.7474380165289265</v>
      </c>
      <c r="T50" s="58">
        <f t="shared" si="11"/>
        <v>8.1348099173553727</v>
      </c>
      <c r="U50" s="58">
        <f t="shared" si="12"/>
        <v>8.522181818181819</v>
      </c>
      <c r="V50" s="70">
        <f t="shared" si="12"/>
        <v>8.9095537190082652</v>
      </c>
      <c r="W50" s="69">
        <f t="shared" si="12"/>
        <v>9.2969256198347114</v>
      </c>
      <c r="X50" s="58">
        <f t="shared" si="12"/>
        <v>9.6842975206611577</v>
      </c>
      <c r="Y50" s="58">
        <f t="shared" si="12"/>
        <v>10.071669421487604</v>
      </c>
      <c r="Z50" s="70">
        <f t="shared" si="12"/>
        <v>10.45904132231405</v>
      </c>
      <c r="AA50" s="69">
        <f t="shared" si="12"/>
        <v>10.846413223140496</v>
      </c>
      <c r="AB50" s="58">
        <f t="shared" si="12"/>
        <v>11.621157024793389</v>
      </c>
      <c r="AC50" s="58">
        <f t="shared" si="12"/>
        <v>12.395900826446281</v>
      </c>
      <c r="AD50" s="70">
        <f t="shared" si="12"/>
        <v>13.170644628099174</v>
      </c>
      <c r="AE50" s="58">
        <f t="shared" si="12"/>
        <v>13.945388429752068</v>
      </c>
      <c r="AF50" s="58">
        <f t="shared" si="12"/>
        <v>14.720132231404961</v>
      </c>
      <c r="AG50" s="58">
        <f t="shared" si="12"/>
        <v>14.720132231404961</v>
      </c>
      <c r="AH50" s="71">
        <f t="shared" si="12"/>
        <v>15.494876033057853</v>
      </c>
    </row>
    <row r="51" spans="2:34" ht="19.5" customHeight="1">
      <c r="B51" s="52">
        <f t="shared" si="14"/>
        <v>19.5</v>
      </c>
      <c r="C51" s="25" t="s">
        <v>13</v>
      </c>
      <c r="D51" s="55">
        <f t="shared" si="6"/>
        <v>234</v>
      </c>
      <c r="E51" s="32" t="s">
        <v>14</v>
      </c>
      <c r="G51" s="10">
        <f t="shared" si="13"/>
        <v>6.1616161616161617E-2</v>
      </c>
      <c r="I51" s="73"/>
      <c r="J51" s="6"/>
      <c r="K51" s="59">
        <f t="shared" si="11"/>
        <v>2.794909090909091</v>
      </c>
      <c r="L51" s="60">
        <f t="shared" si="11"/>
        <v>3.4936363636363641</v>
      </c>
      <c r="M51" s="60">
        <f t="shared" si="11"/>
        <v>4.1923636363636367</v>
      </c>
      <c r="N51" s="60">
        <f t="shared" si="11"/>
        <v>4.8910909090909085</v>
      </c>
      <c r="O51" s="66">
        <f t="shared" si="11"/>
        <v>5.589818181818182</v>
      </c>
      <c r="P51" s="60">
        <f t="shared" si="11"/>
        <v>5.9391818181818179</v>
      </c>
      <c r="Q51" s="60">
        <f t="shared" si="11"/>
        <v>6.2885454545454547</v>
      </c>
      <c r="R51" s="67">
        <f t="shared" si="11"/>
        <v>6.6379090909090914</v>
      </c>
      <c r="S51" s="66">
        <f t="shared" si="11"/>
        <v>6.9872727272727282</v>
      </c>
      <c r="T51" s="60">
        <f t="shared" si="11"/>
        <v>7.3366363636363641</v>
      </c>
      <c r="U51" s="60">
        <f t="shared" si="12"/>
        <v>7.6859999999999999</v>
      </c>
      <c r="V51" s="67">
        <f t="shared" si="12"/>
        <v>8.0353636363636358</v>
      </c>
      <c r="W51" s="66">
        <f t="shared" si="12"/>
        <v>8.3847272727272735</v>
      </c>
      <c r="X51" s="60">
        <f t="shared" si="12"/>
        <v>8.7340909090909093</v>
      </c>
      <c r="Y51" s="60">
        <f t="shared" si="12"/>
        <v>9.0834545454545452</v>
      </c>
      <c r="Z51" s="67">
        <f t="shared" si="12"/>
        <v>9.4328181818181829</v>
      </c>
      <c r="AA51" s="66">
        <f t="shared" si="12"/>
        <v>9.782181818181817</v>
      </c>
      <c r="AB51" s="60">
        <f t="shared" si="12"/>
        <v>10.480909090909091</v>
      </c>
      <c r="AC51" s="60">
        <f t="shared" si="12"/>
        <v>11.179636363636364</v>
      </c>
      <c r="AD51" s="67">
        <f t="shared" si="12"/>
        <v>11.878363636363636</v>
      </c>
      <c r="AE51" s="60">
        <f t="shared" si="12"/>
        <v>12.577090909090909</v>
      </c>
      <c r="AF51" s="60">
        <f t="shared" si="12"/>
        <v>13.275818181818183</v>
      </c>
      <c r="AG51" s="60">
        <f t="shared" si="12"/>
        <v>13.275818181818183</v>
      </c>
      <c r="AH51" s="68">
        <f t="shared" si="12"/>
        <v>13.974545454545456</v>
      </c>
    </row>
    <row r="52" spans="2:34" ht="19.5" customHeight="1">
      <c r="B52" s="51">
        <f t="shared" si="14"/>
        <v>0</v>
      </c>
      <c r="C52" s="23" t="s">
        <v>13</v>
      </c>
      <c r="D52" s="54">
        <f t="shared" ref="D52:D65" si="15">B52*12</f>
        <v>0</v>
      </c>
      <c r="E52" s="33" t="s">
        <v>14</v>
      </c>
      <c r="G52" s="9">
        <f t="shared" si="13"/>
        <v>0</v>
      </c>
      <c r="I52" s="73"/>
      <c r="J52" s="6"/>
      <c r="K52" s="57">
        <f t="shared" ref="K52:T61" si="16">IF($G52&gt;0,K$11*0.2268*$G52,0)</f>
        <v>0</v>
      </c>
      <c r="L52" s="58">
        <f t="shared" si="16"/>
        <v>0</v>
      </c>
      <c r="M52" s="58">
        <f t="shared" si="16"/>
        <v>0</v>
      </c>
      <c r="N52" s="58">
        <f t="shared" si="16"/>
        <v>0</v>
      </c>
      <c r="O52" s="69">
        <f t="shared" si="16"/>
        <v>0</v>
      </c>
      <c r="P52" s="58">
        <f t="shared" si="16"/>
        <v>0</v>
      </c>
      <c r="Q52" s="58">
        <f t="shared" si="16"/>
        <v>0</v>
      </c>
      <c r="R52" s="70">
        <f t="shared" si="16"/>
        <v>0</v>
      </c>
      <c r="S52" s="69">
        <f t="shared" si="16"/>
        <v>0</v>
      </c>
      <c r="T52" s="58">
        <f t="shared" si="16"/>
        <v>0</v>
      </c>
      <c r="U52" s="58">
        <f t="shared" ref="U52:AH61" si="17">IF($G52&gt;0,U$11*0.2268*$G52,0)</f>
        <v>0</v>
      </c>
      <c r="V52" s="70">
        <f t="shared" si="17"/>
        <v>0</v>
      </c>
      <c r="W52" s="69">
        <f t="shared" si="17"/>
        <v>0</v>
      </c>
      <c r="X52" s="58">
        <f t="shared" si="17"/>
        <v>0</v>
      </c>
      <c r="Y52" s="58">
        <f t="shared" si="17"/>
        <v>0</v>
      </c>
      <c r="Z52" s="70">
        <f t="shared" si="17"/>
        <v>0</v>
      </c>
      <c r="AA52" s="69">
        <f t="shared" si="17"/>
        <v>0</v>
      </c>
      <c r="AB52" s="58">
        <f t="shared" si="17"/>
        <v>0</v>
      </c>
      <c r="AC52" s="58">
        <f t="shared" si="17"/>
        <v>0</v>
      </c>
      <c r="AD52" s="70">
        <f t="shared" si="17"/>
        <v>0</v>
      </c>
      <c r="AE52" s="58">
        <f t="shared" si="17"/>
        <v>0</v>
      </c>
      <c r="AF52" s="58">
        <f t="shared" si="17"/>
        <v>0</v>
      </c>
      <c r="AG52" s="58">
        <f t="shared" si="17"/>
        <v>0</v>
      </c>
      <c r="AH52" s="71">
        <f t="shared" si="17"/>
        <v>0</v>
      </c>
    </row>
    <row r="53" spans="2:34" ht="19.5" customHeight="1">
      <c r="B53" s="52">
        <f t="shared" si="14"/>
        <v>0</v>
      </c>
      <c r="C53" s="25" t="s">
        <v>13</v>
      </c>
      <c r="D53" s="55">
        <f t="shared" si="15"/>
        <v>0</v>
      </c>
      <c r="E53" s="32" t="s">
        <v>14</v>
      </c>
      <c r="G53" s="10">
        <f t="shared" si="13"/>
        <v>0</v>
      </c>
      <c r="I53" s="73"/>
      <c r="J53" s="6"/>
      <c r="K53" s="59">
        <f t="shared" si="16"/>
        <v>0</v>
      </c>
      <c r="L53" s="60">
        <f t="shared" si="16"/>
        <v>0</v>
      </c>
      <c r="M53" s="60">
        <f t="shared" si="16"/>
        <v>0</v>
      </c>
      <c r="N53" s="60">
        <f t="shared" si="16"/>
        <v>0</v>
      </c>
      <c r="O53" s="66">
        <f t="shared" si="16"/>
        <v>0</v>
      </c>
      <c r="P53" s="60">
        <f t="shared" si="16"/>
        <v>0</v>
      </c>
      <c r="Q53" s="60">
        <f t="shared" si="16"/>
        <v>0</v>
      </c>
      <c r="R53" s="67">
        <f t="shared" si="16"/>
        <v>0</v>
      </c>
      <c r="S53" s="66">
        <f t="shared" si="16"/>
        <v>0</v>
      </c>
      <c r="T53" s="60">
        <f t="shared" si="16"/>
        <v>0</v>
      </c>
      <c r="U53" s="60">
        <f t="shared" si="17"/>
        <v>0</v>
      </c>
      <c r="V53" s="67">
        <f t="shared" si="17"/>
        <v>0</v>
      </c>
      <c r="W53" s="66">
        <f t="shared" si="17"/>
        <v>0</v>
      </c>
      <c r="X53" s="60">
        <f t="shared" si="17"/>
        <v>0</v>
      </c>
      <c r="Y53" s="60">
        <f t="shared" si="17"/>
        <v>0</v>
      </c>
      <c r="Z53" s="67">
        <f t="shared" si="17"/>
        <v>0</v>
      </c>
      <c r="AA53" s="66">
        <f t="shared" si="17"/>
        <v>0</v>
      </c>
      <c r="AB53" s="60">
        <f t="shared" si="17"/>
        <v>0</v>
      </c>
      <c r="AC53" s="60">
        <f t="shared" si="17"/>
        <v>0</v>
      </c>
      <c r="AD53" s="67">
        <f t="shared" si="17"/>
        <v>0</v>
      </c>
      <c r="AE53" s="60">
        <f t="shared" si="17"/>
        <v>0</v>
      </c>
      <c r="AF53" s="60">
        <f t="shared" si="17"/>
        <v>0</v>
      </c>
      <c r="AG53" s="60">
        <f t="shared" si="17"/>
        <v>0</v>
      </c>
      <c r="AH53" s="68">
        <f t="shared" si="17"/>
        <v>0</v>
      </c>
    </row>
    <row r="54" spans="2:34" ht="19.5" customHeight="1">
      <c r="B54" s="51">
        <f t="shared" si="14"/>
        <v>0</v>
      </c>
      <c r="C54" s="23" t="s">
        <v>13</v>
      </c>
      <c r="D54" s="54">
        <f t="shared" si="15"/>
        <v>0</v>
      </c>
      <c r="E54" s="33" t="s">
        <v>14</v>
      </c>
      <c r="G54" s="9">
        <f t="shared" si="13"/>
        <v>0</v>
      </c>
      <c r="I54" s="73"/>
      <c r="J54" s="6"/>
      <c r="K54" s="57">
        <f t="shared" si="16"/>
        <v>0</v>
      </c>
      <c r="L54" s="58">
        <f t="shared" si="16"/>
        <v>0</v>
      </c>
      <c r="M54" s="58">
        <f t="shared" si="16"/>
        <v>0</v>
      </c>
      <c r="N54" s="58">
        <f t="shared" si="16"/>
        <v>0</v>
      </c>
      <c r="O54" s="69">
        <f t="shared" si="16"/>
        <v>0</v>
      </c>
      <c r="P54" s="58">
        <f t="shared" si="16"/>
        <v>0</v>
      </c>
      <c r="Q54" s="58">
        <f t="shared" si="16"/>
        <v>0</v>
      </c>
      <c r="R54" s="70">
        <f t="shared" si="16"/>
        <v>0</v>
      </c>
      <c r="S54" s="69">
        <f t="shared" si="16"/>
        <v>0</v>
      </c>
      <c r="T54" s="58">
        <f t="shared" si="16"/>
        <v>0</v>
      </c>
      <c r="U54" s="58">
        <f t="shared" si="17"/>
        <v>0</v>
      </c>
      <c r="V54" s="70">
        <f t="shared" si="17"/>
        <v>0</v>
      </c>
      <c r="W54" s="69">
        <f t="shared" si="17"/>
        <v>0</v>
      </c>
      <c r="X54" s="58">
        <f t="shared" si="17"/>
        <v>0</v>
      </c>
      <c r="Y54" s="58">
        <f t="shared" si="17"/>
        <v>0</v>
      </c>
      <c r="Z54" s="70">
        <f t="shared" si="17"/>
        <v>0</v>
      </c>
      <c r="AA54" s="69">
        <f t="shared" si="17"/>
        <v>0</v>
      </c>
      <c r="AB54" s="58">
        <f t="shared" si="17"/>
        <v>0</v>
      </c>
      <c r="AC54" s="58">
        <f t="shared" si="17"/>
        <v>0</v>
      </c>
      <c r="AD54" s="70">
        <f t="shared" si="17"/>
        <v>0</v>
      </c>
      <c r="AE54" s="58">
        <f t="shared" si="17"/>
        <v>0</v>
      </c>
      <c r="AF54" s="58">
        <f t="shared" si="17"/>
        <v>0</v>
      </c>
      <c r="AG54" s="58">
        <f t="shared" si="17"/>
        <v>0</v>
      </c>
      <c r="AH54" s="71">
        <f t="shared" si="17"/>
        <v>0</v>
      </c>
    </row>
    <row r="55" spans="2:34" ht="19.5" customHeight="1">
      <c r="B55" s="52">
        <f t="shared" si="14"/>
        <v>0</v>
      </c>
      <c r="C55" s="25" t="s">
        <v>13</v>
      </c>
      <c r="D55" s="55">
        <f t="shared" si="15"/>
        <v>0</v>
      </c>
      <c r="E55" s="32" t="s">
        <v>14</v>
      </c>
      <c r="G55" s="10">
        <f t="shared" si="13"/>
        <v>0</v>
      </c>
      <c r="I55" s="73"/>
      <c r="J55" s="6"/>
      <c r="K55" s="59">
        <f t="shared" si="16"/>
        <v>0</v>
      </c>
      <c r="L55" s="60">
        <f t="shared" si="16"/>
        <v>0</v>
      </c>
      <c r="M55" s="60">
        <f t="shared" si="16"/>
        <v>0</v>
      </c>
      <c r="N55" s="60">
        <f t="shared" si="16"/>
        <v>0</v>
      </c>
      <c r="O55" s="66">
        <f t="shared" si="16"/>
        <v>0</v>
      </c>
      <c r="P55" s="60">
        <f t="shared" si="16"/>
        <v>0</v>
      </c>
      <c r="Q55" s="60">
        <f t="shared" si="16"/>
        <v>0</v>
      </c>
      <c r="R55" s="67">
        <f t="shared" si="16"/>
        <v>0</v>
      </c>
      <c r="S55" s="66">
        <f t="shared" si="16"/>
        <v>0</v>
      </c>
      <c r="T55" s="60">
        <f t="shared" si="16"/>
        <v>0</v>
      </c>
      <c r="U55" s="60">
        <f t="shared" si="17"/>
        <v>0</v>
      </c>
      <c r="V55" s="67">
        <f t="shared" si="17"/>
        <v>0</v>
      </c>
      <c r="W55" s="66">
        <f t="shared" si="17"/>
        <v>0</v>
      </c>
      <c r="X55" s="60">
        <f t="shared" si="17"/>
        <v>0</v>
      </c>
      <c r="Y55" s="60">
        <f t="shared" si="17"/>
        <v>0</v>
      </c>
      <c r="Z55" s="67">
        <f t="shared" si="17"/>
        <v>0</v>
      </c>
      <c r="AA55" s="66">
        <f t="shared" si="17"/>
        <v>0</v>
      </c>
      <c r="AB55" s="60">
        <f t="shared" si="17"/>
        <v>0</v>
      </c>
      <c r="AC55" s="60">
        <f t="shared" si="17"/>
        <v>0</v>
      </c>
      <c r="AD55" s="67">
        <f t="shared" si="17"/>
        <v>0</v>
      </c>
      <c r="AE55" s="60">
        <f t="shared" si="17"/>
        <v>0</v>
      </c>
      <c r="AF55" s="60">
        <f t="shared" si="17"/>
        <v>0</v>
      </c>
      <c r="AG55" s="60">
        <f t="shared" si="17"/>
        <v>0</v>
      </c>
      <c r="AH55" s="68">
        <f t="shared" si="17"/>
        <v>0</v>
      </c>
    </row>
    <row r="56" spans="2:34" ht="19.5" customHeight="1">
      <c r="B56" s="51">
        <f t="shared" si="14"/>
        <v>0</v>
      </c>
      <c r="C56" s="23" t="s">
        <v>13</v>
      </c>
      <c r="D56" s="54">
        <f t="shared" si="15"/>
        <v>0</v>
      </c>
      <c r="E56" s="33" t="s">
        <v>14</v>
      </c>
      <c r="G56" s="9">
        <f t="shared" si="13"/>
        <v>0</v>
      </c>
      <c r="I56" s="73"/>
      <c r="J56" s="6"/>
      <c r="K56" s="57">
        <f t="shared" si="16"/>
        <v>0</v>
      </c>
      <c r="L56" s="58">
        <f t="shared" si="16"/>
        <v>0</v>
      </c>
      <c r="M56" s="58">
        <f t="shared" si="16"/>
        <v>0</v>
      </c>
      <c r="N56" s="58">
        <f t="shared" si="16"/>
        <v>0</v>
      </c>
      <c r="O56" s="69">
        <f t="shared" si="16"/>
        <v>0</v>
      </c>
      <c r="P56" s="58">
        <f t="shared" si="16"/>
        <v>0</v>
      </c>
      <c r="Q56" s="58">
        <f t="shared" si="16"/>
        <v>0</v>
      </c>
      <c r="R56" s="70">
        <f t="shared" si="16"/>
        <v>0</v>
      </c>
      <c r="S56" s="69">
        <f t="shared" si="16"/>
        <v>0</v>
      </c>
      <c r="T56" s="58">
        <f t="shared" si="16"/>
        <v>0</v>
      </c>
      <c r="U56" s="58">
        <f t="shared" si="17"/>
        <v>0</v>
      </c>
      <c r="V56" s="70">
        <f t="shared" si="17"/>
        <v>0</v>
      </c>
      <c r="W56" s="69">
        <f t="shared" si="17"/>
        <v>0</v>
      </c>
      <c r="X56" s="58">
        <f t="shared" si="17"/>
        <v>0</v>
      </c>
      <c r="Y56" s="58">
        <f t="shared" si="17"/>
        <v>0</v>
      </c>
      <c r="Z56" s="70">
        <f t="shared" si="17"/>
        <v>0</v>
      </c>
      <c r="AA56" s="69">
        <f t="shared" si="17"/>
        <v>0</v>
      </c>
      <c r="AB56" s="58">
        <f t="shared" si="17"/>
        <v>0</v>
      </c>
      <c r="AC56" s="58">
        <f t="shared" si="17"/>
        <v>0</v>
      </c>
      <c r="AD56" s="70">
        <f t="shared" si="17"/>
        <v>0</v>
      </c>
      <c r="AE56" s="58">
        <f t="shared" si="17"/>
        <v>0</v>
      </c>
      <c r="AF56" s="58">
        <f t="shared" si="17"/>
        <v>0</v>
      </c>
      <c r="AG56" s="58">
        <f t="shared" si="17"/>
        <v>0</v>
      </c>
      <c r="AH56" s="71">
        <f t="shared" si="17"/>
        <v>0</v>
      </c>
    </row>
    <row r="57" spans="2:34" ht="19.5" customHeight="1">
      <c r="B57" s="52">
        <f t="shared" si="14"/>
        <v>0</v>
      </c>
      <c r="C57" s="25" t="s">
        <v>13</v>
      </c>
      <c r="D57" s="55">
        <f t="shared" si="15"/>
        <v>0</v>
      </c>
      <c r="E57" s="32" t="s">
        <v>14</v>
      </c>
      <c r="G57" s="10">
        <f t="shared" si="13"/>
        <v>0</v>
      </c>
      <c r="I57" s="73"/>
      <c r="J57" s="6"/>
      <c r="K57" s="59">
        <f t="shared" si="16"/>
        <v>0</v>
      </c>
      <c r="L57" s="60">
        <f t="shared" si="16"/>
        <v>0</v>
      </c>
      <c r="M57" s="60">
        <f t="shared" si="16"/>
        <v>0</v>
      </c>
      <c r="N57" s="60">
        <f t="shared" si="16"/>
        <v>0</v>
      </c>
      <c r="O57" s="66">
        <f t="shared" si="16"/>
        <v>0</v>
      </c>
      <c r="P57" s="60">
        <f t="shared" si="16"/>
        <v>0</v>
      </c>
      <c r="Q57" s="60">
        <f t="shared" si="16"/>
        <v>0</v>
      </c>
      <c r="R57" s="67">
        <f t="shared" si="16"/>
        <v>0</v>
      </c>
      <c r="S57" s="66">
        <f t="shared" si="16"/>
        <v>0</v>
      </c>
      <c r="T57" s="60">
        <f t="shared" si="16"/>
        <v>0</v>
      </c>
      <c r="U57" s="60">
        <f t="shared" si="17"/>
        <v>0</v>
      </c>
      <c r="V57" s="67">
        <f t="shared" si="17"/>
        <v>0</v>
      </c>
      <c r="W57" s="66">
        <f t="shared" si="17"/>
        <v>0</v>
      </c>
      <c r="X57" s="60">
        <f t="shared" si="17"/>
        <v>0</v>
      </c>
      <c r="Y57" s="60">
        <f t="shared" si="17"/>
        <v>0</v>
      </c>
      <c r="Z57" s="67">
        <f t="shared" si="17"/>
        <v>0</v>
      </c>
      <c r="AA57" s="66">
        <f t="shared" si="17"/>
        <v>0</v>
      </c>
      <c r="AB57" s="60">
        <f t="shared" si="17"/>
        <v>0</v>
      </c>
      <c r="AC57" s="60">
        <f t="shared" si="17"/>
        <v>0</v>
      </c>
      <c r="AD57" s="67">
        <f t="shared" si="17"/>
        <v>0</v>
      </c>
      <c r="AE57" s="60">
        <f t="shared" si="17"/>
        <v>0</v>
      </c>
      <c r="AF57" s="60">
        <f t="shared" si="17"/>
        <v>0</v>
      </c>
      <c r="AG57" s="60">
        <f t="shared" si="17"/>
        <v>0</v>
      </c>
      <c r="AH57" s="68">
        <f t="shared" si="17"/>
        <v>0</v>
      </c>
    </row>
    <row r="58" spans="2:34" ht="19.5" customHeight="1">
      <c r="B58" s="51">
        <f t="shared" si="14"/>
        <v>0</v>
      </c>
      <c r="C58" s="23" t="s">
        <v>13</v>
      </c>
      <c r="D58" s="54">
        <f t="shared" si="15"/>
        <v>0</v>
      </c>
      <c r="E58" s="33" t="s">
        <v>14</v>
      </c>
      <c r="G58" s="9">
        <f t="shared" si="13"/>
        <v>0</v>
      </c>
      <c r="I58" s="73"/>
      <c r="J58" s="6"/>
      <c r="K58" s="57">
        <f t="shared" si="16"/>
        <v>0</v>
      </c>
      <c r="L58" s="58">
        <f t="shared" si="16"/>
        <v>0</v>
      </c>
      <c r="M58" s="58">
        <f t="shared" si="16"/>
        <v>0</v>
      </c>
      <c r="N58" s="58">
        <f t="shared" si="16"/>
        <v>0</v>
      </c>
      <c r="O58" s="69">
        <f t="shared" si="16"/>
        <v>0</v>
      </c>
      <c r="P58" s="58">
        <f t="shared" si="16"/>
        <v>0</v>
      </c>
      <c r="Q58" s="58">
        <f t="shared" si="16"/>
        <v>0</v>
      </c>
      <c r="R58" s="70">
        <f t="shared" si="16"/>
        <v>0</v>
      </c>
      <c r="S58" s="69">
        <f t="shared" si="16"/>
        <v>0</v>
      </c>
      <c r="T58" s="58">
        <f t="shared" si="16"/>
        <v>0</v>
      </c>
      <c r="U58" s="58">
        <f t="shared" si="17"/>
        <v>0</v>
      </c>
      <c r="V58" s="70">
        <f t="shared" si="17"/>
        <v>0</v>
      </c>
      <c r="W58" s="69">
        <f t="shared" si="17"/>
        <v>0</v>
      </c>
      <c r="X58" s="58">
        <f t="shared" si="17"/>
        <v>0</v>
      </c>
      <c r="Y58" s="58">
        <f t="shared" si="17"/>
        <v>0</v>
      </c>
      <c r="Z58" s="70">
        <f t="shared" si="17"/>
        <v>0</v>
      </c>
      <c r="AA58" s="69">
        <f t="shared" si="17"/>
        <v>0</v>
      </c>
      <c r="AB58" s="58">
        <f t="shared" si="17"/>
        <v>0</v>
      </c>
      <c r="AC58" s="58">
        <f t="shared" si="17"/>
        <v>0</v>
      </c>
      <c r="AD58" s="70">
        <f t="shared" si="17"/>
        <v>0</v>
      </c>
      <c r="AE58" s="58">
        <f t="shared" si="17"/>
        <v>0</v>
      </c>
      <c r="AF58" s="58">
        <f t="shared" si="17"/>
        <v>0</v>
      </c>
      <c r="AG58" s="58">
        <f t="shared" si="17"/>
        <v>0</v>
      </c>
      <c r="AH58" s="71">
        <f t="shared" si="17"/>
        <v>0</v>
      </c>
    </row>
    <row r="59" spans="2:34" ht="19.5" customHeight="1">
      <c r="B59" s="52">
        <f t="shared" si="14"/>
        <v>0</v>
      </c>
      <c r="C59" s="25" t="s">
        <v>13</v>
      </c>
      <c r="D59" s="55">
        <f t="shared" si="15"/>
        <v>0</v>
      </c>
      <c r="E59" s="32" t="s">
        <v>14</v>
      </c>
      <c r="G59" s="10">
        <f t="shared" si="13"/>
        <v>0</v>
      </c>
      <c r="I59" s="73"/>
      <c r="J59" s="6"/>
      <c r="K59" s="59">
        <f t="shared" si="16"/>
        <v>0</v>
      </c>
      <c r="L59" s="60">
        <f t="shared" si="16"/>
        <v>0</v>
      </c>
      <c r="M59" s="60">
        <f t="shared" si="16"/>
        <v>0</v>
      </c>
      <c r="N59" s="60">
        <f t="shared" si="16"/>
        <v>0</v>
      </c>
      <c r="O59" s="66">
        <f t="shared" si="16"/>
        <v>0</v>
      </c>
      <c r="P59" s="60">
        <f t="shared" si="16"/>
        <v>0</v>
      </c>
      <c r="Q59" s="60">
        <f t="shared" si="16"/>
        <v>0</v>
      </c>
      <c r="R59" s="67">
        <f t="shared" si="16"/>
        <v>0</v>
      </c>
      <c r="S59" s="66">
        <f t="shared" si="16"/>
        <v>0</v>
      </c>
      <c r="T59" s="60">
        <f t="shared" si="16"/>
        <v>0</v>
      </c>
      <c r="U59" s="60">
        <f t="shared" si="17"/>
        <v>0</v>
      </c>
      <c r="V59" s="67">
        <f t="shared" si="17"/>
        <v>0</v>
      </c>
      <c r="W59" s="66">
        <f t="shared" si="17"/>
        <v>0</v>
      </c>
      <c r="X59" s="60">
        <f t="shared" si="17"/>
        <v>0</v>
      </c>
      <c r="Y59" s="60">
        <f t="shared" si="17"/>
        <v>0</v>
      </c>
      <c r="Z59" s="67">
        <f t="shared" si="17"/>
        <v>0</v>
      </c>
      <c r="AA59" s="66">
        <f t="shared" si="17"/>
        <v>0</v>
      </c>
      <c r="AB59" s="60">
        <f t="shared" si="17"/>
        <v>0</v>
      </c>
      <c r="AC59" s="60">
        <f t="shared" si="17"/>
        <v>0</v>
      </c>
      <c r="AD59" s="67">
        <f t="shared" si="17"/>
        <v>0</v>
      </c>
      <c r="AE59" s="60">
        <f t="shared" si="17"/>
        <v>0</v>
      </c>
      <c r="AF59" s="60">
        <f t="shared" si="17"/>
        <v>0</v>
      </c>
      <c r="AG59" s="60">
        <f t="shared" si="17"/>
        <v>0</v>
      </c>
      <c r="AH59" s="68">
        <f t="shared" si="17"/>
        <v>0</v>
      </c>
    </row>
    <row r="60" spans="2:34" ht="19.5" customHeight="1">
      <c r="B60" s="51">
        <f t="shared" si="14"/>
        <v>0</v>
      </c>
      <c r="C60" s="23" t="s">
        <v>13</v>
      </c>
      <c r="D60" s="54">
        <f t="shared" si="15"/>
        <v>0</v>
      </c>
      <c r="E60" s="33" t="s">
        <v>14</v>
      </c>
      <c r="G60" s="9">
        <f t="shared" si="13"/>
        <v>0</v>
      </c>
      <c r="I60" s="73"/>
      <c r="J60" s="6"/>
      <c r="K60" s="57">
        <f t="shared" si="16"/>
        <v>0</v>
      </c>
      <c r="L60" s="58">
        <f t="shared" si="16"/>
        <v>0</v>
      </c>
      <c r="M60" s="58">
        <f t="shared" si="16"/>
        <v>0</v>
      </c>
      <c r="N60" s="58">
        <f t="shared" si="16"/>
        <v>0</v>
      </c>
      <c r="O60" s="69">
        <f t="shared" si="16"/>
        <v>0</v>
      </c>
      <c r="P60" s="58">
        <f t="shared" si="16"/>
        <v>0</v>
      </c>
      <c r="Q60" s="58">
        <f t="shared" si="16"/>
        <v>0</v>
      </c>
      <c r="R60" s="70">
        <f t="shared" si="16"/>
        <v>0</v>
      </c>
      <c r="S60" s="69">
        <f t="shared" si="16"/>
        <v>0</v>
      </c>
      <c r="T60" s="58">
        <f t="shared" si="16"/>
        <v>0</v>
      </c>
      <c r="U60" s="58">
        <f t="shared" si="17"/>
        <v>0</v>
      </c>
      <c r="V60" s="70">
        <f t="shared" si="17"/>
        <v>0</v>
      </c>
      <c r="W60" s="69">
        <f t="shared" si="17"/>
        <v>0</v>
      </c>
      <c r="X60" s="58">
        <f t="shared" si="17"/>
        <v>0</v>
      </c>
      <c r="Y60" s="58">
        <f t="shared" si="17"/>
        <v>0</v>
      </c>
      <c r="Z60" s="70">
        <f t="shared" si="17"/>
        <v>0</v>
      </c>
      <c r="AA60" s="69">
        <f t="shared" si="17"/>
        <v>0</v>
      </c>
      <c r="AB60" s="58">
        <f t="shared" si="17"/>
        <v>0</v>
      </c>
      <c r="AC60" s="58">
        <f t="shared" si="17"/>
        <v>0</v>
      </c>
      <c r="AD60" s="70">
        <f t="shared" si="17"/>
        <v>0</v>
      </c>
      <c r="AE60" s="58">
        <f t="shared" si="17"/>
        <v>0</v>
      </c>
      <c r="AF60" s="58">
        <f t="shared" si="17"/>
        <v>0</v>
      </c>
      <c r="AG60" s="58">
        <f t="shared" si="17"/>
        <v>0</v>
      </c>
      <c r="AH60" s="71">
        <f t="shared" si="17"/>
        <v>0</v>
      </c>
    </row>
    <row r="61" spans="2:34" ht="19.5" customHeight="1">
      <c r="B61" s="52">
        <f t="shared" si="14"/>
        <v>0</v>
      </c>
      <c r="C61" s="25" t="s">
        <v>13</v>
      </c>
      <c r="D61" s="55">
        <f t="shared" si="15"/>
        <v>0</v>
      </c>
      <c r="E61" s="32" t="s">
        <v>14</v>
      </c>
      <c r="G61" s="10">
        <f t="shared" si="13"/>
        <v>0</v>
      </c>
      <c r="I61" s="73"/>
      <c r="J61" s="6"/>
      <c r="K61" s="59">
        <f t="shared" si="16"/>
        <v>0</v>
      </c>
      <c r="L61" s="60">
        <f t="shared" si="16"/>
        <v>0</v>
      </c>
      <c r="M61" s="60">
        <f t="shared" si="16"/>
        <v>0</v>
      </c>
      <c r="N61" s="60">
        <f t="shared" si="16"/>
        <v>0</v>
      </c>
      <c r="O61" s="66">
        <f t="shared" si="16"/>
        <v>0</v>
      </c>
      <c r="P61" s="60">
        <f t="shared" si="16"/>
        <v>0</v>
      </c>
      <c r="Q61" s="60">
        <f t="shared" si="16"/>
        <v>0</v>
      </c>
      <c r="R61" s="67">
        <f t="shared" si="16"/>
        <v>0</v>
      </c>
      <c r="S61" s="66">
        <f t="shared" si="16"/>
        <v>0</v>
      </c>
      <c r="T61" s="60">
        <f t="shared" si="16"/>
        <v>0</v>
      </c>
      <c r="U61" s="60">
        <f t="shared" si="17"/>
        <v>0</v>
      </c>
      <c r="V61" s="67">
        <f t="shared" si="17"/>
        <v>0</v>
      </c>
      <c r="W61" s="66">
        <f t="shared" si="17"/>
        <v>0</v>
      </c>
      <c r="X61" s="60">
        <f t="shared" si="17"/>
        <v>0</v>
      </c>
      <c r="Y61" s="60">
        <f t="shared" si="17"/>
        <v>0</v>
      </c>
      <c r="Z61" s="67">
        <f t="shared" si="17"/>
        <v>0</v>
      </c>
      <c r="AA61" s="66">
        <f t="shared" si="17"/>
        <v>0</v>
      </c>
      <c r="AB61" s="60">
        <f t="shared" si="17"/>
        <v>0</v>
      </c>
      <c r="AC61" s="60">
        <f t="shared" si="17"/>
        <v>0</v>
      </c>
      <c r="AD61" s="67">
        <f t="shared" si="17"/>
        <v>0</v>
      </c>
      <c r="AE61" s="60">
        <f t="shared" si="17"/>
        <v>0</v>
      </c>
      <c r="AF61" s="60">
        <f t="shared" si="17"/>
        <v>0</v>
      </c>
      <c r="AG61" s="60">
        <f t="shared" si="17"/>
        <v>0</v>
      </c>
      <c r="AH61" s="68">
        <f t="shared" si="17"/>
        <v>0</v>
      </c>
    </row>
    <row r="62" spans="2:34" ht="19.5" customHeight="1">
      <c r="B62" s="51">
        <f t="shared" si="14"/>
        <v>0</v>
      </c>
      <c r="C62" s="23" t="s">
        <v>13</v>
      </c>
      <c r="D62" s="54">
        <f t="shared" si="15"/>
        <v>0</v>
      </c>
      <c r="E62" s="33" t="s">
        <v>14</v>
      </c>
      <c r="G62" s="9">
        <f t="shared" si="13"/>
        <v>0</v>
      </c>
      <c r="I62" s="73"/>
      <c r="J62" s="6"/>
      <c r="K62" s="57">
        <f t="shared" ref="K62:T71" si="18">IF($G62&gt;0,K$11*0.2268*$G62,0)</f>
        <v>0</v>
      </c>
      <c r="L62" s="58">
        <f t="shared" si="18"/>
        <v>0</v>
      </c>
      <c r="M62" s="58">
        <f t="shared" si="18"/>
        <v>0</v>
      </c>
      <c r="N62" s="58">
        <f t="shared" si="18"/>
        <v>0</v>
      </c>
      <c r="O62" s="69">
        <f t="shared" si="18"/>
        <v>0</v>
      </c>
      <c r="P62" s="58">
        <f t="shared" si="18"/>
        <v>0</v>
      </c>
      <c r="Q62" s="58">
        <f t="shared" si="18"/>
        <v>0</v>
      </c>
      <c r="R62" s="70">
        <f t="shared" si="18"/>
        <v>0</v>
      </c>
      <c r="S62" s="69">
        <f t="shared" si="18"/>
        <v>0</v>
      </c>
      <c r="T62" s="58">
        <f t="shared" si="18"/>
        <v>0</v>
      </c>
      <c r="U62" s="58">
        <f t="shared" ref="U62:AH71" si="19">IF($G62&gt;0,U$11*0.2268*$G62,0)</f>
        <v>0</v>
      </c>
      <c r="V62" s="70">
        <f t="shared" si="19"/>
        <v>0</v>
      </c>
      <c r="W62" s="69">
        <f t="shared" si="19"/>
        <v>0</v>
      </c>
      <c r="X62" s="58">
        <f t="shared" si="19"/>
        <v>0</v>
      </c>
      <c r="Y62" s="58">
        <f t="shared" si="19"/>
        <v>0</v>
      </c>
      <c r="Z62" s="70">
        <f t="shared" si="19"/>
        <v>0</v>
      </c>
      <c r="AA62" s="69">
        <f t="shared" si="19"/>
        <v>0</v>
      </c>
      <c r="AB62" s="58">
        <f t="shared" si="19"/>
        <v>0</v>
      </c>
      <c r="AC62" s="58">
        <f t="shared" si="19"/>
        <v>0</v>
      </c>
      <c r="AD62" s="70">
        <f t="shared" si="19"/>
        <v>0</v>
      </c>
      <c r="AE62" s="58">
        <f t="shared" si="19"/>
        <v>0</v>
      </c>
      <c r="AF62" s="58">
        <f t="shared" si="19"/>
        <v>0</v>
      </c>
      <c r="AG62" s="58">
        <f t="shared" si="19"/>
        <v>0</v>
      </c>
      <c r="AH62" s="71">
        <f t="shared" si="19"/>
        <v>0</v>
      </c>
    </row>
    <row r="63" spans="2:34" ht="19.5" customHeight="1">
      <c r="B63" s="52">
        <f t="shared" si="14"/>
        <v>0</v>
      </c>
      <c r="C63" s="25" t="s">
        <v>13</v>
      </c>
      <c r="D63" s="55">
        <f t="shared" si="15"/>
        <v>0</v>
      </c>
      <c r="E63" s="32" t="s">
        <v>14</v>
      </c>
      <c r="G63" s="10">
        <f t="shared" si="13"/>
        <v>0</v>
      </c>
      <c r="I63" s="73"/>
      <c r="J63" s="6"/>
      <c r="K63" s="59">
        <f t="shared" si="18"/>
        <v>0</v>
      </c>
      <c r="L63" s="60">
        <f t="shared" si="18"/>
        <v>0</v>
      </c>
      <c r="M63" s="60">
        <f t="shared" si="18"/>
        <v>0</v>
      </c>
      <c r="N63" s="60">
        <f t="shared" si="18"/>
        <v>0</v>
      </c>
      <c r="O63" s="66">
        <f t="shared" si="18"/>
        <v>0</v>
      </c>
      <c r="P63" s="60">
        <f t="shared" si="18"/>
        <v>0</v>
      </c>
      <c r="Q63" s="60">
        <f t="shared" si="18"/>
        <v>0</v>
      </c>
      <c r="R63" s="67">
        <f t="shared" si="18"/>
        <v>0</v>
      </c>
      <c r="S63" s="66">
        <f t="shared" si="18"/>
        <v>0</v>
      </c>
      <c r="T63" s="60">
        <f t="shared" si="18"/>
        <v>0</v>
      </c>
      <c r="U63" s="60">
        <f t="shared" si="19"/>
        <v>0</v>
      </c>
      <c r="V63" s="67">
        <f t="shared" si="19"/>
        <v>0</v>
      </c>
      <c r="W63" s="66">
        <f t="shared" si="19"/>
        <v>0</v>
      </c>
      <c r="X63" s="60">
        <f t="shared" si="19"/>
        <v>0</v>
      </c>
      <c r="Y63" s="60">
        <f t="shared" si="19"/>
        <v>0</v>
      </c>
      <c r="Z63" s="67">
        <f t="shared" si="19"/>
        <v>0</v>
      </c>
      <c r="AA63" s="66">
        <f t="shared" si="19"/>
        <v>0</v>
      </c>
      <c r="AB63" s="60">
        <f t="shared" si="19"/>
        <v>0</v>
      </c>
      <c r="AC63" s="60">
        <f t="shared" si="19"/>
        <v>0</v>
      </c>
      <c r="AD63" s="67">
        <f t="shared" si="19"/>
        <v>0</v>
      </c>
      <c r="AE63" s="60">
        <f t="shared" si="19"/>
        <v>0</v>
      </c>
      <c r="AF63" s="60">
        <f t="shared" si="19"/>
        <v>0</v>
      </c>
      <c r="AG63" s="60">
        <f t="shared" si="19"/>
        <v>0</v>
      </c>
      <c r="AH63" s="68">
        <f t="shared" si="19"/>
        <v>0</v>
      </c>
    </row>
    <row r="64" spans="2:34" ht="19.5" customHeight="1">
      <c r="B64" s="51">
        <f t="shared" si="14"/>
        <v>0</v>
      </c>
      <c r="C64" s="23" t="s">
        <v>13</v>
      </c>
      <c r="D64" s="54">
        <f t="shared" si="15"/>
        <v>0</v>
      </c>
      <c r="E64" s="33" t="s">
        <v>14</v>
      </c>
      <c r="G64" s="9">
        <f t="shared" si="13"/>
        <v>0</v>
      </c>
      <c r="I64" s="73"/>
      <c r="J64" s="6"/>
      <c r="K64" s="57">
        <f t="shared" si="18"/>
        <v>0</v>
      </c>
      <c r="L64" s="58">
        <f t="shared" si="18"/>
        <v>0</v>
      </c>
      <c r="M64" s="58">
        <f t="shared" si="18"/>
        <v>0</v>
      </c>
      <c r="N64" s="58">
        <f t="shared" si="18"/>
        <v>0</v>
      </c>
      <c r="O64" s="69">
        <f t="shared" si="18"/>
        <v>0</v>
      </c>
      <c r="P64" s="58">
        <f t="shared" si="18"/>
        <v>0</v>
      </c>
      <c r="Q64" s="58">
        <f t="shared" si="18"/>
        <v>0</v>
      </c>
      <c r="R64" s="70">
        <f t="shared" si="18"/>
        <v>0</v>
      </c>
      <c r="S64" s="69">
        <f t="shared" si="18"/>
        <v>0</v>
      </c>
      <c r="T64" s="58">
        <f t="shared" si="18"/>
        <v>0</v>
      </c>
      <c r="U64" s="58">
        <f t="shared" si="19"/>
        <v>0</v>
      </c>
      <c r="V64" s="70">
        <f t="shared" si="19"/>
        <v>0</v>
      </c>
      <c r="W64" s="69">
        <f t="shared" si="19"/>
        <v>0</v>
      </c>
      <c r="X64" s="58">
        <f t="shared" si="19"/>
        <v>0</v>
      </c>
      <c r="Y64" s="58">
        <f t="shared" si="19"/>
        <v>0</v>
      </c>
      <c r="Z64" s="70">
        <f t="shared" si="19"/>
        <v>0</v>
      </c>
      <c r="AA64" s="69">
        <f t="shared" si="19"/>
        <v>0</v>
      </c>
      <c r="AB64" s="58">
        <f t="shared" si="19"/>
        <v>0</v>
      </c>
      <c r="AC64" s="58">
        <f t="shared" si="19"/>
        <v>0</v>
      </c>
      <c r="AD64" s="70">
        <f t="shared" si="19"/>
        <v>0</v>
      </c>
      <c r="AE64" s="58">
        <f t="shared" si="19"/>
        <v>0</v>
      </c>
      <c r="AF64" s="58">
        <f t="shared" si="19"/>
        <v>0</v>
      </c>
      <c r="AG64" s="58">
        <f t="shared" si="19"/>
        <v>0</v>
      </c>
      <c r="AH64" s="71">
        <f t="shared" si="19"/>
        <v>0</v>
      </c>
    </row>
    <row r="65" spans="2:34" ht="19.5" customHeight="1">
      <c r="B65" s="52">
        <f t="shared" si="14"/>
        <v>0</v>
      </c>
      <c r="C65" s="25" t="s">
        <v>13</v>
      </c>
      <c r="D65" s="55">
        <f t="shared" si="15"/>
        <v>0</v>
      </c>
      <c r="E65" s="32" t="s">
        <v>14</v>
      </c>
      <c r="G65" s="10">
        <f t="shared" si="13"/>
        <v>0</v>
      </c>
      <c r="I65" s="73"/>
      <c r="J65" s="6"/>
      <c r="K65" s="59">
        <f t="shared" si="18"/>
        <v>0</v>
      </c>
      <c r="L65" s="60">
        <f t="shared" si="18"/>
        <v>0</v>
      </c>
      <c r="M65" s="60">
        <f t="shared" si="18"/>
        <v>0</v>
      </c>
      <c r="N65" s="60">
        <f t="shared" si="18"/>
        <v>0</v>
      </c>
      <c r="O65" s="66">
        <f t="shared" si="18"/>
        <v>0</v>
      </c>
      <c r="P65" s="60">
        <f t="shared" si="18"/>
        <v>0</v>
      </c>
      <c r="Q65" s="60">
        <f t="shared" si="18"/>
        <v>0</v>
      </c>
      <c r="R65" s="67">
        <f t="shared" si="18"/>
        <v>0</v>
      </c>
      <c r="S65" s="66">
        <f t="shared" si="18"/>
        <v>0</v>
      </c>
      <c r="T65" s="60">
        <f t="shared" si="18"/>
        <v>0</v>
      </c>
      <c r="U65" s="60">
        <f t="shared" si="19"/>
        <v>0</v>
      </c>
      <c r="V65" s="67">
        <f t="shared" si="19"/>
        <v>0</v>
      </c>
      <c r="W65" s="66">
        <f t="shared" si="19"/>
        <v>0</v>
      </c>
      <c r="X65" s="60">
        <f t="shared" si="19"/>
        <v>0</v>
      </c>
      <c r="Y65" s="60">
        <f t="shared" si="19"/>
        <v>0</v>
      </c>
      <c r="Z65" s="67">
        <f t="shared" si="19"/>
        <v>0</v>
      </c>
      <c r="AA65" s="66">
        <f t="shared" si="19"/>
        <v>0</v>
      </c>
      <c r="AB65" s="60">
        <f t="shared" si="19"/>
        <v>0</v>
      </c>
      <c r="AC65" s="60">
        <f t="shared" si="19"/>
        <v>0</v>
      </c>
      <c r="AD65" s="67">
        <f t="shared" si="19"/>
        <v>0</v>
      </c>
      <c r="AE65" s="60">
        <f t="shared" si="19"/>
        <v>0</v>
      </c>
      <c r="AF65" s="60">
        <f t="shared" si="19"/>
        <v>0</v>
      </c>
      <c r="AG65" s="60">
        <f t="shared" si="19"/>
        <v>0</v>
      </c>
      <c r="AH65" s="68">
        <f t="shared" si="19"/>
        <v>0</v>
      </c>
    </row>
    <row r="66" spans="2:34" ht="19.5" customHeight="1">
      <c r="B66" s="51">
        <f t="shared" si="14"/>
        <v>0</v>
      </c>
      <c r="C66" s="23" t="s">
        <v>13</v>
      </c>
      <c r="D66" s="54">
        <f t="shared" ref="D66:D85" si="20">B66*12</f>
        <v>0</v>
      </c>
      <c r="E66" s="33" t="s">
        <v>14</v>
      </c>
      <c r="G66" s="9">
        <f t="shared" si="13"/>
        <v>0</v>
      </c>
      <c r="I66" s="73"/>
      <c r="J66" s="6"/>
      <c r="K66" s="57">
        <f t="shared" si="18"/>
        <v>0</v>
      </c>
      <c r="L66" s="58">
        <f t="shared" si="18"/>
        <v>0</v>
      </c>
      <c r="M66" s="58">
        <f t="shared" si="18"/>
        <v>0</v>
      </c>
      <c r="N66" s="58">
        <f t="shared" si="18"/>
        <v>0</v>
      </c>
      <c r="O66" s="69">
        <f t="shared" si="18"/>
        <v>0</v>
      </c>
      <c r="P66" s="58">
        <f t="shared" si="18"/>
        <v>0</v>
      </c>
      <c r="Q66" s="58">
        <f t="shared" si="18"/>
        <v>0</v>
      </c>
      <c r="R66" s="70">
        <f t="shared" si="18"/>
        <v>0</v>
      </c>
      <c r="S66" s="69">
        <f t="shared" si="18"/>
        <v>0</v>
      </c>
      <c r="T66" s="58">
        <f t="shared" si="18"/>
        <v>0</v>
      </c>
      <c r="U66" s="58">
        <f t="shared" si="19"/>
        <v>0</v>
      </c>
      <c r="V66" s="70">
        <f t="shared" si="19"/>
        <v>0</v>
      </c>
      <c r="W66" s="69">
        <f t="shared" si="19"/>
        <v>0</v>
      </c>
      <c r="X66" s="58">
        <f t="shared" si="19"/>
        <v>0</v>
      </c>
      <c r="Y66" s="58">
        <f t="shared" si="19"/>
        <v>0</v>
      </c>
      <c r="Z66" s="70">
        <f t="shared" si="19"/>
        <v>0</v>
      </c>
      <c r="AA66" s="69">
        <f t="shared" si="19"/>
        <v>0</v>
      </c>
      <c r="AB66" s="58">
        <f t="shared" si="19"/>
        <v>0</v>
      </c>
      <c r="AC66" s="58">
        <f t="shared" si="19"/>
        <v>0</v>
      </c>
      <c r="AD66" s="70">
        <f t="shared" si="19"/>
        <v>0</v>
      </c>
      <c r="AE66" s="58">
        <f t="shared" si="19"/>
        <v>0</v>
      </c>
      <c r="AF66" s="58">
        <f t="shared" si="19"/>
        <v>0</v>
      </c>
      <c r="AG66" s="58">
        <f t="shared" si="19"/>
        <v>0</v>
      </c>
      <c r="AH66" s="71">
        <f t="shared" si="19"/>
        <v>0</v>
      </c>
    </row>
    <row r="67" spans="2:34" ht="19.5" customHeight="1">
      <c r="B67" s="52">
        <f t="shared" si="14"/>
        <v>0</v>
      </c>
      <c r="C67" s="25" t="s">
        <v>13</v>
      </c>
      <c r="D67" s="55">
        <f t="shared" si="20"/>
        <v>0</v>
      </c>
      <c r="E67" s="32" t="s">
        <v>14</v>
      </c>
      <c r="G67" s="10">
        <f t="shared" si="13"/>
        <v>0</v>
      </c>
      <c r="I67" s="73"/>
      <c r="J67" s="6"/>
      <c r="K67" s="59">
        <f t="shared" si="18"/>
        <v>0</v>
      </c>
      <c r="L67" s="60">
        <f t="shared" si="18"/>
        <v>0</v>
      </c>
      <c r="M67" s="60">
        <f t="shared" si="18"/>
        <v>0</v>
      </c>
      <c r="N67" s="60">
        <f t="shared" si="18"/>
        <v>0</v>
      </c>
      <c r="O67" s="66">
        <f t="shared" si="18"/>
        <v>0</v>
      </c>
      <c r="P67" s="60">
        <f t="shared" si="18"/>
        <v>0</v>
      </c>
      <c r="Q67" s="60">
        <f t="shared" si="18"/>
        <v>0</v>
      </c>
      <c r="R67" s="67">
        <f t="shared" si="18"/>
        <v>0</v>
      </c>
      <c r="S67" s="66">
        <f t="shared" si="18"/>
        <v>0</v>
      </c>
      <c r="T67" s="60">
        <f t="shared" si="18"/>
        <v>0</v>
      </c>
      <c r="U67" s="60">
        <f t="shared" si="19"/>
        <v>0</v>
      </c>
      <c r="V67" s="67">
        <f t="shared" si="19"/>
        <v>0</v>
      </c>
      <c r="W67" s="66">
        <f t="shared" si="19"/>
        <v>0</v>
      </c>
      <c r="X67" s="60">
        <f t="shared" si="19"/>
        <v>0</v>
      </c>
      <c r="Y67" s="60">
        <f t="shared" si="19"/>
        <v>0</v>
      </c>
      <c r="Z67" s="67">
        <f t="shared" si="19"/>
        <v>0</v>
      </c>
      <c r="AA67" s="66">
        <f t="shared" si="19"/>
        <v>0</v>
      </c>
      <c r="AB67" s="60">
        <f t="shared" si="19"/>
        <v>0</v>
      </c>
      <c r="AC67" s="60">
        <f t="shared" si="19"/>
        <v>0</v>
      </c>
      <c r="AD67" s="67">
        <f t="shared" si="19"/>
        <v>0</v>
      </c>
      <c r="AE67" s="60">
        <f t="shared" si="19"/>
        <v>0</v>
      </c>
      <c r="AF67" s="60">
        <f t="shared" si="19"/>
        <v>0</v>
      </c>
      <c r="AG67" s="60">
        <f t="shared" si="19"/>
        <v>0</v>
      </c>
      <c r="AH67" s="68">
        <f t="shared" si="19"/>
        <v>0</v>
      </c>
    </row>
    <row r="68" spans="2:34" ht="19.5" customHeight="1">
      <c r="B68" s="51">
        <f t="shared" si="14"/>
        <v>0</v>
      </c>
      <c r="C68" s="23" t="s">
        <v>13</v>
      </c>
      <c r="D68" s="54">
        <f t="shared" si="20"/>
        <v>0</v>
      </c>
      <c r="E68" s="33" t="s">
        <v>14</v>
      </c>
      <c r="G68" s="9">
        <f t="shared" si="13"/>
        <v>0</v>
      </c>
      <c r="I68" s="73"/>
      <c r="J68" s="6"/>
      <c r="K68" s="57">
        <f t="shared" si="18"/>
        <v>0</v>
      </c>
      <c r="L68" s="58">
        <f t="shared" si="18"/>
        <v>0</v>
      </c>
      <c r="M68" s="58">
        <f t="shared" si="18"/>
        <v>0</v>
      </c>
      <c r="N68" s="58">
        <f t="shared" si="18"/>
        <v>0</v>
      </c>
      <c r="O68" s="69">
        <f t="shared" si="18"/>
        <v>0</v>
      </c>
      <c r="P68" s="58">
        <f t="shared" si="18"/>
        <v>0</v>
      </c>
      <c r="Q68" s="58">
        <f t="shared" si="18"/>
        <v>0</v>
      </c>
      <c r="R68" s="70">
        <f t="shared" si="18"/>
        <v>0</v>
      </c>
      <c r="S68" s="69">
        <f t="shared" si="18"/>
        <v>0</v>
      </c>
      <c r="T68" s="58">
        <f t="shared" si="18"/>
        <v>0</v>
      </c>
      <c r="U68" s="58">
        <f t="shared" si="19"/>
        <v>0</v>
      </c>
      <c r="V68" s="70">
        <f t="shared" si="19"/>
        <v>0</v>
      </c>
      <c r="W68" s="69">
        <f t="shared" si="19"/>
        <v>0</v>
      </c>
      <c r="X68" s="58">
        <f t="shared" si="19"/>
        <v>0</v>
      </c>
      <c r="Y68" s="58">
        <f t="shared" si="19"/>
        <v>0</v>
      </c>
      <c r="Z68" s="70">
        <f t="shared" si="19"/>
        <v>0</v>
      </c>
      <c r="AA68" s="69">
        <f t="shared" si="19"/>
        <v>0</v>
      </c>
      <c r="AB68" s="58">
        <f t="shared" si="19"/>
        <v>0</v>
      </c>
      <c r="AC68" s="58">
        <f t="shared" si="19"/>
        <v>0</v>
      </c>
      <c r="AD68" s="70">
        <f t="shared" si="19"/>
        <v>0</v>
      </c>
      <c r="AE68" s="58">
        <f t="shared" si="19"/>
        <v>0</v>
      </c>
      <c r="AF68" s="58">
        <f t="shared" si="19"/>
        <v>0</v>
      </c>
      <c r="AG68" s="58">
        <f t="shared" si="19"/>
        <v>0</v>
      </c>
      <c r="AH68" s="71">
        <f t="shared" si="19"/>
        <v>0</v>
      </c>
    </row>
    <row r="69" spans="2:34" ht="18.75" customHeight="1">
      <c r="B69" s="52">
        <f t="shared" si="14"/>
        <v>0</v>
      </c>
      <c r="C69" s="25" t="s">
        <v>13</v>
      </c>
      <c r="D69" s="55">
        <f t="shared" si="20"/>
        <v>0</v>
      </c>
      <c r="E69" s="32" t="s">
        <v>14</v>
      </c>
      <c r="G69" s="10">
        <f t="shared" si="13"/>
        <v>0</v>
      </c>
      <c r="I69" s="73"/>
      <c r="J69" s="6"/>
      <c r="K69" s="59">
        <f t="shared" si="18"/>
        <v>0</v>
      </c>
      <c r="L69" s="60">
        <f t="shared" si="18"/>
        <v>0</v>
      </c>
      <c r="M69" s="60">
        <f t="shared" si="18"/>
        <v>0</v>
      </c>
      <c r="N69" s="60">
        <f t="shared" si="18"/>
        <v>0</v>
      </c>
      <c r="O69" s="66">
        <f t="shared" si="18"/>
        <v>0</v>
      </c>
      <c r="P69" s="60">
        <f t="shared" si="18"/>
        <v>0</v>
      </c>
      <c r="Q69" s="60">
        <f t="shared" si="18"/>
        <v>0</v>
      </c>
      <c r="R69" s="67">
        <f t="shared" si="18"/>
        <v>0</v>
      </c>
      <c r="S69" s="66">
        <f t="shared" si="18"/>
        <v>0</v>
      </c>
      <c r="T69" s="60">
        <f t="shared" si="18"/>
        <v>0</v>
      </c>
      <c r="U69" s="60">
        <f t="shared" si="19"/>
        <v>0</v>
      </c>
      <c r="V69" s="67">
        <f t="shared" si="19"/>
        <v>0</v>
      </c>
      <c r="W69" s="66">
        <f t="shared" si="19"/>
        <v>0</v>
      </c>
      <c r="X69" s="60">
        <f t="shared" si="19"/>
        <v>0</v>
      </c>
      <c r="Y69" s="60">
        <f t="shared" si="19"/>
        <v>0</v>
      </c>
      <c r="Z69" s="67">
        <f t="shared" si="19"/>
        <v>0</v>
      </c>
      <c r="AA69" s="66">
        <f t="shared" si="19"/>
        <v>0</v>
      </c>
      <c r="AB69" s="60">
        <f t="shared" si="19"/>
        <v>0</v>
      </c>
      <c r="AC69" s="60">
        <f t="shared" si="19"/>
        <v>0</v>
      </c>
      <c r="AD69" s="67">
        <f t="shared" si="19"/>
        <v>0</v>
      </c>
      <c r="AE69" s="60">
        <f t="shared" si="19"/>
        <v>0</v>
      </c>
      <c r="AF69" s="60">
        <f t="shared" si="19"/>
        <v>0</v>
      </c>
      <c r="AG69" s="60">
        <f t="shared" si="19"/>
        <v>0</v>
      </c>
      <c r="AH69" s="68">
        <f t="shared" si="19"/>
        <v>0</v>
      </c>
    </row>
    <row r="70" spans="2:34" ht="18.75" customHeight="1">
      <c r="B70" s="51">
        <f t="shared" si="14"/>
        <v>0</v>
      </c>
      <c r="C70" s="23" t="s">
        <v>13</v>
      </c>
      <c r="D70" s="54">
        <f t="shared" si="20"/>
        <v>0</v>
      </c>
      <c r="E70" s="33" t="s">
        <v>14</v>
      </c>
      <c r="G70" s="9">
        <f t="shared" si="13"/>
        <v>0</v>
      </c>
      <c r="I70" s="73"/>
      <c r="J70" s="6"/>
      <c r="K70" s="57">
        <f t="shared" si="18"/>
        <v>0</v>
      </c>
      <c r="L70" s="58">
        <f t="shared" si="18"/>
        <v>0</v>
      </c>
      <c r="M70" s="58">
        <f t="shared" si="18"/>
        <v>0</v>
      </c>
      <c r="N70" s="58">
        <f t="shared" si="18"/>
        <v>0</v>
      </c>
      <c r="O70" s="69">
        <f t="shared" si="18"/>
        <v>0</v>
      </c>
      <c r="P70" s="58">
        <f t="shared" si="18"/>
        <v>0</v>
      </c>
      <c r="Q70" s="58">
        <f t="shared" si="18"/>
        <v>0</v>
      </c>
      <c r="R70" s="70">
        <f t="shared" si="18"/>
        <v>0</v>
      </c>
      <c r="S70" s="69">
        <f t="shared" si="18"/>
        <v>0</v>
      </c>
      <c r="T70" s="58">
        <f t="shared" si="18"/>
        <v>0</v>
      </c>
      <c r="U70" s="58">
        <f t="shared" si="19"/>
        <v>0</v>
      </c>
      <c r="V70" s="70">
        <f t="shared" si="19"/>
        <v>0</v>
      </c>
      <c r="W70" s="69">
        <f t="shared" si="19"/>
        <v>0</v>
      </c>
      <c r="X70" s="58">
        <f t="shared" si="19"/>
        <v>0</v>
      </c>
      <c r="Y70" s="58">
        <f t="shared" si="19"/>
        <v>0</v>
      </c>
      <c r="Z70" s="70">
        <f t="shared" si="19"/>
        <v>0</v>
      </c>
      <c r="AA70" s="69">
        <f t="shared" si="19"/>
        <v>0</v>
      </c>
      <c r="AB70" s="58">
        <f t="shared" si="19"/>
        <v>0</v>
      </c>
      <c r="AC70" s="58">
        <f t="shared" si="19"/>
        <v>0</v>
      </c>
      <c r="AD70" s="70">
        <f t="shared" si="19"/>
        <v>0</v>
      </c>
      <c r="AE70" s="58">
        <f t="shared" si="19"/>
        <v>0</v>
      </c>
      <c r="AF70" s="58">
        <f t="shared" si="19"/>
        <v>0</v>
      </c>
      <c r="AG70" s="58">
        <f t="shared" si="19"/>
        <v>0</v>
      </c>
      <c r="AH70" s="71">
        <f t="shared" si="19"/>
        <v>0</v>
      </c>
    </row>
    <row r="71" spans="2:34" ht="18.75" customHeight="1">
      <c r="B71" s="52">
        <f t="shared" si="14"/>
        <v>0</v>
      </c>
      <c r="C71" s="25" t="s">
        <v>13</v>
      </c>
      <c r="D71" s="55">
        <f t="shared" si="20"/>
        <v>0</v>
      </c>
      <c r="E71" s="32" t="s">
        <v>14</v>
      </c>
      <c r="G71" s="10">
        <f t="shared" si="13"/>
        <v>0</v>
      </c>
      <c r="I71" s="73"/>
      <c r="J71" s="6"/>
      <c r="K71" s="59">
        <f t="shared" si="18"/>
        <v>0</v>
      </c>
      <c r="L71" s="60">
        <f t="shared" si="18"/>
        <v>0</v>
      </c>
      <c r="M71" s="60">
        <f t="shared" si="18"/>
        <v>0</v>
      </c>
      <c r="N71" s="60">
        <f t="shared" si="18"/>
        <v>0</v>
      </c>
      <c r="O71" s="66">
        <f t="shared" si="18"/>
        <v>0</v>
      </c>
      <c r="P71" s="60">
        <f t="shared" si="18"/>
        <v>0</v>
      </c>
      <c r="Q71" s="60">
        <f t="shared" si="18"/>
        <v>0</v>
      </c>
      <c r="R71" s="67">
        <f t="shared" si="18"/>
        <v>0</v>
      </c>
      <c r="S71" s="66">
        <f t="shared" si="18"/>
        <v>0</v>
      </c>
      <c r="T71" s="60">
        <f t="shared" si="18"/>
        <v>0</v>
      </c>
      <c r="U71" s="60">
        <f t="shared" si="19"/>
        <v>0</v>
      </c>
      <c r="V71" s="67">
        <f t="shared" si="19"/>
        <v>0</v>
      </c>
      <c r="W71" s="66">
        <f t="shared" si="19"/>
        <v>0</v>
      </c>
      <c r="X71" s="60">
        <f t="shared" si="19"/>
        <v>0</v>
      </c>
      <c r="Y71" s="60">
        <f t="shared" si="19"/>
        <v>0</v>
      </c>
      <c r="Z71" s="67">
        <f t="shared" si="19"/>
        <v>0</v>
      </c>
      <c r="AA71" s="66">
        <f t="shared" si="19"/>
        <v>0</v>
      </c>
      <c r="AB71" s="60">
        <f t="shared" si="19"/>
        <v>0</v>
      </c>
      <c r="AC71" s="60">
        <f t="shared" si="19"/>
        <v>0</v>
      </c>
      <c r="AD71" s="67">
        <f t="shared" si="19"/>
        <v>0</v>
      </c>
      <c r="AE71" s="60">
        <f t="shared" si="19"/>
        <v>0</v>
      </c>
      <c r="AF71" s="60">
        <f t="shared" si="19"/>
        <v>0</v>
      </c>
      <c r="AG71" s="60">
        <f t="shared" si="19"/>
        <v>0</v>
      </c>
      <c r="AH71" s="68">
        <f t="shared" si="19"/>
        <v>0</v>
      </c>
    </row>
    <row r="72" spans="2:34" ht="18.75" customHeight="1">
      <c r="B72" s="51">
        <f t="shared" si="14"/>
        <v>0</v>
      </c>
      <c r="C72" s="23" t="s">
        <v>13</v>
      </c>
      <c r="D72" s="54">
        <f t="shared" si="20"/>
        <v>0</v>
      </c>
      <c r="E72" s="33" t="s">
        <v>14</v>
      </c>
      <c r="G72" s="9">
        <f t="shared" si="13"/>
        <v>0</v>
      </c>
      <c r="I72" s="73"/>
      <c r="J72" s="6"/>
      <c r="K72" s="57">
        <f t="shared" ref="K72:T81" si="21">IF($G72&gt;0,K$11*0.2268*$G72,0)</f>
        <v>0</v>
      </c>
      <c r="L72" s="58">
        <f t="shared" si="21"/>
        <v>0</v>
      </c>
      <c r="M72" s="58">
        <f t="shared" si="21"/>
        <v>0</v>
      </c>
      <c r="N72" s="58">
        <f t="shared" si="21"/>
        <v>0</v>
      </c>
      <c r="O72" s="69">
        <f t="shared" si="21"/>
        <v>0</v>
      </c>
      <c r="P72" s="58">
        <f t="shared" si="21"/>
        <v>0</v>
      </c>
      <c r="Q72" s="58">
        <f t="shared" si="21"/>
        <v>0</v>
      </c>
      <c r="R72" s="70">
        <f t="shared" si="21"/>
        <v>0</v>
      </c>
      <c r="S72" s="69">
        <f t="shared" si="21"/>
        <v>0</v>
      </c>
      <c r="T72" s="58">
        <f t="shared" si="21"/>
        <v>0</v>
      </c>
      <c r="U72" s="58">
        <f t="shared" ref="U72:AH81" si="22">IF($G72&gt;0,U$11*0.2268*$G72,0)</f>
        <v>0</v>
      </c>
      <c r="V72" s="70">
        <f t="shared" si="22"/>
        <v>0</v>
      </c>
      <c r="W72" s="69">
        <f t="shared" si="22"/>
        <v>0</v>
      </c>
      <c r="X72" s="58">
        <f t="shared" si="22"/>
        <v>0</v>
      </c>
      <c r="Y72" s="58">
        <f t="shared" si="22"/>
        <v>0</v>
      </c>
      <c r="Z72" s="70">
        <f t="shared" si="22"/>
        <v>0</v>
      </c>
      <c r="AA72" s="69">
        <f t="shared" si="22"/>
        <v>0</v>
      </c>
      <c r="AB72" s="58">
        <f t="shared" si="22"/>
        <v>0</v>
      </c>
      <c r="AC72" s="58">
        <f t="shared" si="22"/>
        <v>0</v>
      </c>
      <c r="AD72" s="70">
        <f t="shared" si="22"/>
        <v>0</v>
      </c>
      <c r="AE72" s="58">
        <f t="shared" si="22"/>
        <v>0</v>
      </c>
      <c r="AF72" s="58">
        <f t="shared" si="22"/>
        <v>0</v>
      </c>
      <c r="AG72" s="58">
        <f t="shared" si="22"/>
        <v>0</v>
      </c>
      <c r="AH72" s="71">
        <f t="shared" si="22"/>
        <v>0</v>
      </c>
    </row>
    <row r="73" spans="2:34" ht="18.75" customHeight="1">
      <c r="B73" s="52">
        <f t="shared" si="14"/>
        <v>0</v>
      </c>
      <c r="C73" s="25" t="s">
        <v>13</v>
      </c>
      <c r="D73" s="55">
        <f t="shared" si="20"/>
        <v>0</v>
      </c>
      <c r="E73" s="32" t="s">
        <v>14</v>
      </c>
      <c r="G73" s="10">
        <f t="shared" si="13"/>
        <v>0</v>
      </c>
      <c r="I73" s="73"/>
      <c r="J73" s="6"/>
      <c r="K73" s="59">
        <f t="shared" si="21"/>
        <v>0</v>
      </c>
      <c r="L73" s="60">
        <f t="shared" si="21"/>
        <v>0</v>
      </c>
      <c r="M73" s="60">
        <f t="shared" si="21"/>
        <v>0</v>
      </c>
      <c r="N73" s="60">
        <f t="shared" si="21"/>
        <v>0</v>
      </c>
      <c r="O73" s="66">
        <f t="shared" si="21"/>
        <v>0</v>
      </c>
      <c r="P73" s="60">
        <f t="shared" si="21"/>
        <v>0</v>
      </c>
      <c r="Q73" s="60">
        <f t="shared" si="21"/>
        <v>0</v>
      </c>
      <c r="R73" s="67">
        <f t="shared" si="21"/>
        <v>0</v>
      </c>
      <c r="S73" s="66">
        <f t="shared" si="21"/>
        <v>0</v>
      </c>
      <c r="T73" s="60">
        <f t="shared" si="21"/>
        <v>0</v>
      </c>
      <c r="U73" s="60">
        <f t="shared" si="22"/>
        <v>0</v>
      </c>
      <c r="V73" s="67">
        <f t="shared" si="22"/>
        <v>0</v>
      </c>
      <c r="W73" s="66">
        <f t="shared" si="22"/>
        <v>0</v>
      </c>
      <c r="X73" s="60">
        <f t="shared" si="22"/>
        <v>0</v>
      </c>
      <c r="Y73" s="60">
        <f t="shared" si="22"/>
        <v>0</v>
      </c>
      <c r="Z73" s="67">
        <f t="shared" si="22"/>
        <v>0</v>
      </c>
      <c r="AA73" s="66">
        <f t="shared" si="22"/>
        <v>0</v>
      </c>
      <c r="AB73" s="60">
        <f t="shared" si="22"/>
        <v>0</v>
      </c>
      <c r="AC73" s="60">
        <f t="shared" si="22"/>
        <v>0</v>
      </c>
      <c r="AD73" s="67">
        <f t="shared" si="22"/>
        <v>0</v>
      </c>
      <c r="AE73" s="60">
        <f t="shared" si="22"/>
        <v>0</v>
      </c>
      <c r="AF73" s="60">
        <f t="shared" si="22"/>
        <v>0</v>
      </c>
      <c r="AG73" s="60">
        <f t="shared" si="22"/>
        <v>0</v>
      </c>
      <c r="AH73" s="68">
        <f t="shared" si="22"/>
        <v>0</v>
      </c>
    </row>
    <row r="74" spans="2:34" ht="18.75" customHeight="1">
      <c r="B74" s="51">
        <f t="shared" si="14"/>
        <v>0</v>
      </c>
      <c r="C74" s="23" t="s">
        <v>13</v>
      </c>
      <c r="D74" s="54">
        <f t="shared" si="20"/>
        <v>0</v>
      </c>
      <c r="E74" s="33" t="s">
        <v>14</v>
      </c>
      <c r="G74" s="9">
        <f t="shared" si="13"/>
        <v>0</v>
      </c>
      <c r="I74" s="73"/>
      <c r="J74" s="6"/>
      <c r="K74" s="57">
        <f t="shared" si="21"/>
        <v>0</v>
      </c>
      <c r="L74" s="58">
        <f t="shared" si="21"/>
        <v>0</v>
      </c>
      <c r="M74" s="58">
        <f t="shared" si="21"/>
        <v>0</v>
      </c>
      <c r="N74" s="58">
        <f t="shared" si="21"/>
        <v>0</v>
      </c>
      <c r="O74" s="69">
        <f t="shared" si="21"/>
        <v>0</v>
      </c>
      <c r="P74" s="58">
        <f t="shared" si="21"/>
        <v>0</v>
      </c>
      <c r="Q74" s="58">
        <f t="shared" si="21"/>
        <v>0</v>
      </c>
      <c r="R74" s="70">
        <f t="shared" si="21"/>
        <v>0</v>
      </c>
      <c r="S74" s="69">
        <f t="shared" si="21"/>
        <v>0</v>
      </c>
      <c r="T74" s="58">
        <f t="shared" si="21"/>
        <v>0</v>
      </c>
      <c r="U74" s="58">
        <f t="shared" si="22"/>
        <v>0</v>
      </c>
      <c r="V74" s="70">
        <f t="shared" si="22"/>
        <v>0</v>
      </c>
      <c r="W74" s="69">
        <f t="shared" si="22"/>
        <v>0</v>
      </c>
      <c r="X74" s="58">
        <f t="shared" si="22"/>
        <v>0</v>
      </c>
      <c r="Y74" s="58">
        <f t="shared" si="22"/>
        <v>0</v>
      </c>
      <c r="Z74" s="70">
        <f t="shared" si="22"/>
        <v>0</v>
      </c>
      <c r="AA74" s="69">
        <f t="shared" si="22"/>
        <v>0</v>
      </c>
      <c r="AB74" s="58">
        <f t="shared" si="22"/>
        <v>0</v>
      </c>
      <c r="AC74" s="58">
        <f t="shared" si="22"/>
        <v>0</v>
      </c>
      <c r="AD74" s="70">
        <f t="shared" si="22"/>
        <v>0</v>
      </c>
      <c r="AE74" s="58">
        <f t="shared" si="22"/>
        <v>0</v>
      </c>
      <c r="AF74" s="58">
        <f t="shared" si="22"/>
        <v>0</v>
      </c>
      <c r="AG74" s="58">
        <f t="shared" si="22"/>
        <v>0</v>
      </c>
      <c r="AH74" s="71">
        <f t="shared" si="22"/>
        <v>0</v>
      </c>
    </row>
    <row r="75" spans="2:34" ht="18.75" customHeight="1">
      <c r="B75" s="52">
        <f t="shared" si="14"/>
        <v>0</v>
      </c>
      <c r="C75" s="25" t="s">
        <v>13</v>
      </c>
      <c r="D75" s="55">
        <f t="shared" si="20"/>
        <v>0</v>
      </c>
      <c r="E75" s="32" t="s">
        <v>14</v>
      </c>
      <c r="G75" s="10">
        <f t="shared" si="13"/>
        <v>0</v>
      </c>
      <c r="I75" s="73"/>
      <c r="J75" s="6"/>
      <c r="K75" s="59">
        <f t="shared" si="21"/>
        <v>0</v>
      </c>
      <c r="L75" s="60">
        <f t="shared" si="21"/>
        <v>0</v>
      </c>
      <c r="M75" s="60">
        <f t="shared" si="21"/>
        <v>0</v>
      </c>
      <c r="N75" s="60">
        <f t="shared" si="21"/>
        <v>0</v>
      </c>
      <c r="O75" s="66">
        <f t="shared" si="21"/>
        <v>0</v>
      </c>
      <c r="P75" s="60">
        <f t="shared" si="21"/>
        <v>0</v>
      </c>
      <c r="Q75" s="60">
        <f t="shared" si="21"/>
        <v>0</v>
      </c>
      <c r="R75" s="67">
        <f t="shared" si="21"/>
        <v>0</v>
      </c>
      <c r="S75" s="66">
        <f t="shared" si="21"/>
        <v>0</v>
      </c>
      <c r="T75" s="60">
        <f t="shared" si="21"/>
        <v>0</v>
      </c>
      <c r="U75" s="60">
        <f t="shared" si="22"/>
        <v>0</v>
      </c>
      <c r="V75" s="67">
        <f t="shared" si="22"/>
        <v>0</v>
      </c>
      <c r="W75" s="66">
        <f t="shared" si="22"/>
        <v>0</v>
      </c>
      <c r="X75" s="60">
        <f t="shared" si="22"/>
        <v>0</v>
      </c>
      <c r="Y75" s="60">
        <f t="shared" si="22"/>
        <v>0</v>
      </c>
      <c r="Z75" s="67">
        <f t="shared" si="22"/>
        <v>0</v>
      </c>
      <c r="AA75" s="66">
        <f t="shared" si="22"/>
        <v>0</v>
      </c>
      <c r="AB75" s="60">
        <f t="shared" si="22"/>
        <v>0</v>
      </c>
      <c r="AC75" s="60">
        <f t="shared" si="22"/>
        <v>0</v>
      </c>
      <c r="AD75" s="67">
        <f t="shared" si="22"/>
        <v>0</v>
      </c>
      <c r="AE75" s="60">
        <f t="shared" si="22"/>
        <v>0</v>
      </c>
      <c r="AF75" s="60">
        <f t="shared" si="22"/>
        <v>0</v>
      </c>
      <c r="AG75" s="60">
        <f t="shared" si="22"/>
        <v>0</v>
      </c>
      <c r="AH75" s="68">
        <f t="shared" si="22"/>
        <v>0</v>
      </c>
    </row>
    <row r="76" spans="2:34" ht="18.75" customHeight="1">
      <c r="B76" s="51">
        <f t="shared" si="14"/>
        <v>0</v>
      </c>
      <c r="C76" s="23" t="s">
        <v>13</v>
      </c>
      <c r="D76" s="54">
        <f t="shared" si="20"/>
        <v>0</v>
      </c>
      <c r="E76" s="33" t="s">
        <v>14</v>
      </c>
      <c r="G76" s="9">
        <f t="shared" si="13"/>
        <v>0</v>
      </c>
      <c r="I76" s="73"/>
      <c r="J76" s="6"/>
      <c r="K76" s="57">
        <f t="shared" si="21"/>
        <v>0</v>
      </c>
      <c r="L76" s="58">
        <f t="shared" si="21"/>
        <v>0</v>
      </c>
      <c r="M76" s="58">
        <f t="shared" si="21"/>
        <v>0</v>
      </c>
      <c r="N76" s="58">
        <f t="shared" si="21"/>
        <v>0</v>
      </c>
      <c r="O76" s="69">
        <f t="shared" si="21"/>
        <v>0</v>
      </c>
      <c r="P76" s="58">
        <f t="shared" si="21"/>
        <v>0</v>
      </c>
      <c r="Q76" s="58">
        <f t="shared" si="21"/>
        <v>0</v>
      </c>
      <c r="R76" s="70">
        <f t="shared" si="21"/>
        <v>0</v>
      </c>
      <c r="S76" s="69">
        <f t="shared" si="21"/>
        <v>0</v>
      </c>
      <c r="T76" s="58">
        <f t="shared" si="21"/>
        <v>0</v>
      </c>
      <c r="U76" s="58">
        <f t="shared" si="22"/>
        <v>0</v>
      </c>
      <c r="V76" s="70">
        <f t="shared" si="22"/>
        <v>0</v>
      </c>
      <c r="W76" s="69">
        <f t="shared" si="22"/>
        <v>0</v>
      </c>
      <c r="X76" s="58">
        <f t="shared" si="22"/>
        <v>0</v>
      </c>
      <c r="Y76" s="58">
        <f t="shared" si="22"/>
        <v>0</v>
      </c>
      <c r="Z76" s="70">
        <f t="shared" si="22"/>
        <v>0</v>
      </c>
      <c r="AA76" s="69">
        <f t="shared" si="22"/>
        <v>0</v>
      </c>
      <c r="AB76" s="58">
        <f t="shared" si="22"/>
        <v>0</v>
      </c>
      <c r="AC76" s="58">
        <f t="shared" si="22"/>
        <v>0</v>
      </c>
      <c r="AD76" s="70">
        <f t="shared" si="22"/>
        <v>0</v>
      </c>
      <c r="AE76" s="58">
        <f t="shared" si="22"/>
        <v>0</v>
      </c>
      <c r="AF76" s="58">
        <f t="shared" si="22"/>
        <v>0</v>
      </c>
      <c r="AG76" s="58">
        <f t="shared" si="22"/>
        <v>0</v>
      </c>
      <c r="AH76" s="71">
        <f t="shared" si="22"/>
        <v>0</v>
      </c>
    </row>
    <row r="77" spans="2:34" ht="18.75" customHeight="1">
      <c r="B77" s="52">
        <f t="shared" si="14"/>
        <v>0</v>
      </c>
      <c r="C77" s="25" t="s">
        <v>13</v>
      </c>
      <c r="D77" s="55">
        <f t="shared" si="20"/>
        <v>0</v>
      </c>
      <c r="E77" s="32" t="s">
        <v>14</v>
      </c>
      <c r="G77" s="10">
        <f t="shared" ref="G77:G101" si="23">IF($D77&gt;0,((length1-(2*($D77/12*RiseRun)))*(Width1-(2*($D77/12*RiseRun))))/43560,0)</f>
        <v>0</v>
      </c>
      <c r="I77" s="73"/>
      <c r="J77" s="6"/>
      <c r="K77" s="59">
        <f t="shared" si="21"/>
        <v>0</v>
      </c>
      <c r="L77" s="60">
        <f t="shared" si="21"/>
        <v>0</v>
      </c>
      <c r="M77" s="60">
        <f t="shared" si="21"/>
        <v>0</v>
      </c>
      <c r="N77" s="60">
        <f t="shared" si="21"/>
        <v>0</v>
      </c>
      <c r="O77" s="66">
        <f t="shared" si="21"/>
        <v>0</v>
      </c>
      <c r="P77" s="60">
        <f t="shared" si="21"/>
        <v>0</v>
      </c>
      <c r="Q77" s="60">
        <f t="shared" si="21"/>
        <v>0</v>
      </c>
      <c r="R77" s="67">
        <f t="shared" si="21"/>
        <v>0</v>
      </c>
      <c r="S77" s="66">
        <f t="shared" si="21"/>
        <v>0</v>
      </c>
      <c r="T77" s="60">
        <f t="shared" si="21"/>
        <v>0</v>
      </c>
      <c r="U77" s="60">
        <f t="shared" si="22"/>
        <v>0</v>
      </c>
      <c r="V77" s="67">
        <f t="shared" si="22"/>
        <v>0</v>
      </c>
      <c r="W77" s="66">
        <f t="shared" si="22"/>
        <v>0</v>
      </c>
      <c r="X77" s="60">
        <f t="shared" si="22"/>
        <v>0</v>
      </c>
      <c r="Y77" s="60">
        <f t="shared" si="22"/>
        <v>0</v>
      </c>
      <c r="Z77" s="67">
        <f t="shared" si="22"/>
        <v>0</v>
      </c>
      <c r="AA77" s="66">
        <f t="shared" si="22"/>
        <v>0</v>
      </c>
      <c r="AB77" s="60">
        <f t="shared" si="22"/>
        <v>0</v>
      </c>
      <c r="AC77" s="60">
        <f t="shared" si="22"/>
        <v>0</v>
      </c>
      <c r="AD77" s="67">
        <f t="shared" si="22"/>
        <v>0</v>
      </c>
      <c r="AE77" s="60">
        <f t="shared" si="22"/>
        <v>0</v>
      </c>
      <c r="AF77" s="60">
        <f t="shared" si="22"/>
        <v>0</v>
      </c>
      <c r="AG77" s="60">
        <f t="shared" si="22"/>
        <v>0</v>
      </c>
      <c r="AH77" s="68">
        <f t="shared" si="22"/>
        <v>0</v>
      </c>
    </row>
    <row r="78" spans="2:34" ht="18.75" customHeight="1">
      <c r="B78" s="51">
        <f t="shared" ref="B78:B93" si="24">IF(AND(B77&gt;0,B$7-B77&gt;0.5),B77+0.5,0)</f>
        <v>0</v>
      </c>
      <c r="C78" s="23" t="s">
        <v>13</v>
      </c>
      <c r="D78" s="54">
        <f t="shared" si="20"/>
        <v>0</v>
      </c>
      <c r="E78" s="33" t="s">
        <v>14</v>
      </c>
      <c r="G78" s="9">
        <f t="shared" si="23"/>
        <v>0</v>
      </c>
      <c r="I78" s="73"/>
      <c r="J78" s="6"/>
      <c r="K78" s="57">
        <f t="shared" si="21"/>
        <v>0</v>
      </c>
      <c r="L78" s="58">
        <f t="shared" si="21"/>
        <v>0</v>
      </c>
      <c r="M78" s="58">
        <f t="shared" si="21"/>
        <v>0</v>
      </c>
      <c r="N78" s="58">
        <f t="shared" si="21"/>
        <v>0</v>
      </c>
      <c r="O78" s="69">
        <f t="shared" si="21"/>
        <v>0</v>
      </c>
      <c r="P78" s="58">
        <f t="shared" si="21"/>
        <v>0</v>
      </c>
      <c r="Q78" s="58">
        <f t="shared" si="21"/>
        <v>0</v>
      </c>
      <c r="R78" s="70">
        <f t="shared" si="21"/>
        <v>0</v>
      </c>
      <c r="S78" s="69">
        <f t="shared" si="21"/>
        <v>0</v>
      </c>
      <c r="T78" s="58">
        <f t="shared" si="21"/>
        <v>0</v>
      </c>
      <c r="U78" s="58">
        <f t="shared" si="22"/>
        <v>0</v>
      </c>
      <c r="V78" s="70">
        <f t="shared" si="22"/>
        <v>0</v>
      </c>
      <c r="W78" s="69">
        <f t="shared" si="22"/>
        <v>0</v>
      </c>
      <c r="X78" s="58">
        <f t="shared" si="22"/>
        <v>0</v>
      </c>
      <c r="Y78" s="58">
        <f t="shared" si="22"/>
        <v>0</v>
      </c>
      <c r="Z78" s="70">
        <f t="shared" si="22"/>
        <v>0</v>
      </c>
      <c r="AA78" s="69">
        <f t="shared" si="22"/>
        <v>0</v>
      </c>
      <c r="AB78" s="58">
        <f t="shared" si="22"/>
        <v>0</v>
      </c>
      <c r="AC78" s="58">
        <f t="shared" si="22"/>
        <v>0</v>
      </c>
      <c r="AD78" s="70">
        <f t="shared" si="22"/>
        <v>0</v>
      </c>
      <c r="AE78" s="58">
        <f t="shared" si="22"/>
        <v>0</v>
      </c>
      <c r="AF78" s="58">
        <f t="shared" si="22"/>
        <v>0</v>
      </c>
      <c r="AG78" s="58">
        <f t="shared" si="22"/>
        <v>0</v>
      </c>
      <c r="AH78" s="71">
        <f t="shared" si="22"/>
        <v>0</v>
      </c>
    </row>
    <row r="79" spans="2:34" ht="18.75" customHeight="1">
      <c r="B79" s="52">
        <f t="shared" si="24"/>
        <v>0</v>
      </c>
      <c r="C79" s="25" t="s">
        <v>13</v>
      </c>
      <c r="D79" s="55">
        <f t="shared" si="20"/>
        <v>0</v>
      </c>
      <c r="E79" s="32" t="s">
        <v>14</v>
      </c>
      <c r="G79" s="10">
        <f t="shared" si="23"/>
        <v>0</v>
      </c>
      <c r="I79" s="73"/>
      <c r="J79" s="6"/>
      <c r="K79" s="59">
        <f t="shared" si="21"/>
        <v>0</v>
      </c>
      <c r="L79" s="60">
        <f t="shared" si="21"/>
        <v>0</v>
      </c>
      <c r="M79" s="60">
        <f t="shared" si="21"/>
        <v>0</v>
      </c>
      <c r="N79" s="60">
        <f t="shared" si="21"/>
        <v>0</v>
      </c>
      <c r="O79" s="66">
        <f t="shared" si="21"/>
        <v>0</v>
      </c>
      <c r="P79" s="60">
        <f t="shared" si="21"/>
        <v>0</v>
      </c>
      <c r="Q79" s="60">
        <f t="shared" si="21"/>
        <v>0</v>
      </c>
      <c r="R79" s="67">
        <f t="shared" si="21"/>
        <v>0</v>
      </c>
      <c r="S79" s="66">
        <f t="shared" si="21"/>
        <v>0</v>
      </c>
      <c r="T79" s="60">
        <f t="shared" si="21"/>
        <v>0</v>
      </c>
      <c r="U79" s="60">
        <f t="shared" si="22"/>
        <v>0</v>
      </c>
      <c r="V79" s="67">
        <f t="shared" si="22"/>
        <v>0</v>
      </c>
      <c r="W79" s="66">
        <f t="shared" si="22"/>
        <v>0</v>
      </c>
      <c r="X79" s="60">
        <f t="shared" si="22"/>
        <v>0</v>
      </c>
      <c r="Y79" s="60">
        <f t="shared" si="22"/>
        <v>0</v>
      </c>
      <c r="Z79" s="67">
        <f t="shared" si="22"/>
        <v>0</v>
      </c>
      <c r="AA79" s="66">
        <f t="shared" si="22"/>
        <v>0</v>
      </c>
      <c r="AB79" s="60">
        <f t="shared" si="22"/>
        <v>0</v>
      </c>
      <c r="AC79" s="60">
        <f t="shared" si="22"/>
        <v>0</v>
      </c>
      <c r="AD79" s="67">
        <f t="shared" si="22"/>
        <v>0</v>
      </c>
      <c r="AE79" s="60">
        <f t="shared" si="22"/>
        <v>0</v>
      </c>
      <c r="AF79" s="60">
        <f t="shared" si="22"/>
        <v>0</v>
      </c>
      <c r="AG79" s="60">
        <f t="shared" si="22"/>
        <v>0</v>
      </c>
      <c r="AH79" s="68">
        <f t="shared" si="22"/>
        <v>0</v>
      </c>
    </row>
    <row r="80" spans="2:34" ht="18.75" customHeight="1">
      <c r="B80" s="51">
        <f t="shared" si="24"/>
        <v>0</v>
      </c>
      <c r="C80" s="23" t="s">
        <v>13</v>
      </c>
      <c r="D80" s="54">
        <f t="shared" si="20"/>
        <v>0</v>
      </c>
      <c r="E80" s="33" t="s">
        <v>14</v>
      </c>
      <c r="G80" s="9">
        <f t="shared" si="23"/>
        <v>0</v>
      </c>
      <c r="I80" s="73"/>
      <c r="J80" s="6"/>
      <c r="K80" s="57">
        <f t="shared" si="21"/>
        <v>0</v>
      </c>
      <c r="L80" s="58">
        <f t="shared" si="21"/>
        <v>0</v>
      </c>
      <c r="M80" s="58">
        <f t="shared" si="21"/>
        <v>0</v>
      </c>
      <c r="N80" s="58">
        <f t="shared" si="21"/>
        <v>0</v>
      </c>
      <c r="O80" s="69">
        <f t="shared" si="21"/>
        <v>0</v>
      </c>
      <c r="P80" s="58">
        <f t="shared" si="21"/>
        <v>0</v>
      </c>
      <c r="Q80" s="58">
        <f t="shared" si="21"/>
        <v>0</v>
      </c>
      <c r="R80" s="70">
        <f t="shared" si="21"/>
        <v>0</v>
      </c>
      <c r="S80" s="69">
        <f t="shared" si="21"/>
        <v>0</v>
      </c>
      <c r="T80" s="58">
        <f t="shared" si="21"/>
        <v>0</v>
      </c>
      <c r="U80" s="58">
        <f t="shared" si="22"/>
        <v>0</v>
      </c>
      <c r="V80" s="70">
        <f t="shared" si="22"/>
        <v>0</v>
      </c>
      <c r="W80" s="69">
        <f t="shared" si="22"/>
        <v>0</v>
      </c>
      <c r="X80" s="58">
        <f t="shared" si="22"/>
        <v>0</v>
      </c>
      <c r="Y80" s="58">
        <f t="shared" si="22"/>
        <v>0</v>
      </c>
      <c r="Z80" s="70">
        <f t="shared" si="22"/>
        <v>0</v>
      </c>
      <c r="AA80" s="69">
        <f t="shared" si="22"/>
        <v>0</v>
      </c>
      <c r="AB80" s="58">
        <f t="shared" si="22"/>
        <v>0</v>
      </c>
      <c r="AC80" s="58">
        <f t="shared" si="22"/>
        <v>0</v>
      </c>
      <c r="AD80" s="70">
        <f t="shared" si="22"/>
        <v>0</v>
      </c>
      <c r="AE80" s="58">
        <f t="shared" si="22"/>
        <v>0</v>
      </c>
      <c r="AF80" s="58">
        <f t="shared" si="22"/>
        <v>0</v>
      </c>
      <c r="AG80" s="58">
        <f t="shared" si="22"/>
        <v>0</v>
      </c>
      <c r="AH80" s="71">
        <f t="shared" si="22"/>
        <v>0</v>
      </c>
    </row>
    <row r="81" spans="2:34" ht="18.75" customHeight="1">
      <c r="B81" s="52">
        <f t="shared" si="24"/>
        <v>0</v>
      </c>
      <c r="C81" s="25" t="s">
        <v>13</v>
      </c>
      <c r="D81" s="55">
        <f t="shared" si="20"/>
        <v>0</v>
      </c>
      <c r="E81" s="32" t="s">
        <v>14</v>
      </c>
      <c r="G81" s="10">
        <f t="shared" si="23"/>
        <v>0</v>
      </c>
      <c r="I81" s="73"/>
      <c r="J81" s="6"/>
      <c r="K81" s="59">
        <f t="shared" si="21"/>
        <v>0</v>
      </c>
      <c r="L81" s="60">
        <f t="shared" si="21"/>
        <v>0</v>
      </c>
      <c r="M81" s="60">
        <f t="shared" si="21"/>
        <v>0</v>
      </c>
      <c r="N81" s="60">
        <f t="shared" si="21"/>
        <v>0</v>
      </c>
      <c r="O81" s="66">
        <f t="shared" si="21"/>
        <v>0</v>
      </c>
      <c r="P81" s="60">
        <f t="shared" si="21"/>
        <v>0</v>
      </c>
      <c r="Q81" s="60">
        <f t="shared" si="21"/>
        <v>0</v>
      </c>
      <c r="R81" s="67">
        <f t="shared" si="21"/>
        <v>0</v>
      </c>
      <c r="S81" s="66">
        <f t="shared" si="21"/>
        <v>0</v>
      </c>
      <c r="T81" s="60">
        <f t="shared" si="21"/>
        <v>0</v>
      </c>
      <c r="U81" s="60">
        <f t="shared" si="22"/>
        <v>0</v>
      </c>
      <c r="V81" s="67">
        <f t="shared" si="22"/>
        <v>0</v>
      </c>
      <c r="W81" s="66">
        <f t="shared" si="22"/>
        <v>0</v>
      </c>
      <c r="X81" s="60">
        <f t="shared" si="22"/>
        <v>0</v>
      </c>
      <c r="Y81" s="60">
        <f t="shared" si="22"/>
        <v>0</v>
      </c>
      <c r="Z81" s="67">
        <f t="shared" si="22"/>
        <v>0</v>
      </c>
      <c r="AA81" s="66">
        <f t="shared" si="22"/>
        <v>0</v>
      </c>
      <c r="AB81" s="60">
        <f t="shared" si="22"/>
        <v>0</v>
      </c>
      <c r="AC81" s="60">
        <f t="shared" si="22"/>
        <v>0</v>
      </c>
      <c r="AD81" s="67">
        <f t="shared" si="22"/>
        <v>0</v>
      </c>
      <c r="AE81" s="60">
        <f t="shared" si="22"/>
        <v>0</v>
      </c>
      <c r="AF81" s="60">
        <f t="shared" si="22"/>
        <v>0</v>
      </c>
      <c r="AG81" s="60">
        <f t="shared" si="22"/>
        <v>0</v>
      </c>
      <c r="AH81" s="68">
        <f t="shared" si="22"/>
        <v>0</v>
      </c>
    </row>
    <row r="82" spans="2:34" ht="18.75" customHeight="1">
      <c r="B82" s="51">
        <f t="shared" si="24"/>
        <v>0</v>
      </c>
      <c r="C82" s="23" t="s">
        <v>13</v>
      </c>
      <c r="D82" s="54">
        <f t="shared" si="20"/>
        <v>0</v>
      </c>
      <c r="E82" s="33" t="s">
        <v>14</v>
      </c>
      <c r="G82" s="9">
        <f t="shared" si="23"/>
        <v>0</v>
      </c>
      <c r="I82" s="73"/>
      <c r="J82" s="6"/>
      <c r="K82" s="57">
        <f t="shared" ref="K82:T91" si="25">IF($G82&gt;0,K$11*0.2268*$G82,0)</f>
        <v>0</v>
      </c>
      <c r="L82" s="58">
        <f t="shared" si="25"/>
        <v>0</v>
      </c>
      <c r="M82" s="58">
        <f t="shared" si="25"/>
        <v>0</v>
      </c>
      <c r="N82" s="58">
        <f t="shared" si="25"/>
        <v>0</v>
      </c>
      <c r="O82" s="69">
        <f t="shared" si="25"/>
        <v>0</v>
      </c>
      <c r="P82" s="58">
        <f t="shared" si="25"/>
        <v>0</v>
      </c>
      <c r="Q82" s="58">
        <f t="shared" si="25"/>
        <v>0</v>
      </c>
      <c r="R82" s="70">
        <f t="shared" si="25"/>
        <v>0</v>
      </c>
      <c r="S82" s="69">
        <f t="shared" si="25"/>
        <v>0</v>
      </c>
      <c r="T82" s="58">
        <f t="shared" si="25"/>
        <v>0</v>
      </c>
      <c r="U82" s="58">
        <f t="shared" ref="U82:AH91" si="26">IF($G82&gt;0,U$11*0.2268*$G82,0)</f>
        <v>0</v>
      </c>
      <c r="V82" s="70">
        <f t="shared" si="26"/>
        <v>0</v>
      </c>
      <c r="W82" s="69">
        <f t="shared" si="26"/>
        <v>0</v>
      </c>
      <c r="X82" s="58">
        <f t="shared" si="26"/>
        <v>0</v>
      </c>
      <c r="Y82" s="58">
        <f t="shared" si="26"/>
        <v>0</v>
      </c>
      <c r="Z82" s="70">
        <f t="shared" si="26"/>
        <v>0</v>
      </c>
      <c r="AA82" s="69">
        <f t="shared" si="26"/>
        <v>0</v>
      </c>
      <c r="AB82" s="58">
        <f t="shared" si="26"/>
        <v>0</v>
      </c>
      <c r="AC82" s="58">
        <f t="shared" si="26"/>
        <v>0</v>
      </c>
      <c r="AD82" s="70">
        <f t="shared" si="26"/>
        <v>0</v>
      </c>
      <c r="AE82" s="58">
        <f t="shared" si="26"/>
        <v>0</v>
      </c>
      <c r="AF82" s="58">
        <f t="shared" si="26"/>
        <v>0</v>
      </c>
      <c r="AG82" s="58">
        <f t="shared" si="26"/>
        <v>0</v>
      </c>
      <c r="AH82" s="71">
        <f t="shared" si="26"/>
        <v>0</v>
      </c>
    </row>
    <row r="83" spans="2:34" ht="18.75" customHeight="1">
      <c r="B83" s="52">
        <f t="shared" si="24"/>
        <v>0</v>
      </c>
      <c r="C83" s="25" t="s">
        <v>13</v>
      </c>
      <c r="D83" s="55">
        <f t="shared" si="20"/>
        <v>0</v>
      </c>
      <c r="E83" s="32" t="s">
        <v>14</v>
      </c>
      <c r="G83" s="10">
        <f t="shared" si="23"/>
        <v>0</v>
      </c>
      <c r="I83" s="73"/>
      <c r="J83" s="6"/>
      <c r="K83" s="59">
        <f t="shared" si="25"/>
        <v>0</v>
      </c>
      <c r="L83" s="60">
        <f t="shared" si="25"/>
        <v>0</v>
      </c>
      <c r="M83" s="60">
        <f t="shared" si="25"/>
        <v>0</v>
      </c>
      <c r="N83" s="60">
        <f t="shared" si="25"/>
        <v>0</v>
      </c>
      <c r="O83" s="66">
        <f t="shared" si="25"/>
        <v>0</v>
      </c>
      <c r="P83" s="60">
        <f t="shared" si="25"/>
        <v>0</v>
      </c>
      <c r="Q83" s="60">
        <f t="shared" si="25"/>
        <v>0</v>
      </c>
      <c r="R83" s="67">
        <f t="shared" si="25"/>
        <v>0</v>
      </c>
      <c r="S83" s="66">
        <f t="shared" si="25"/>
        <v>0</v>
      </c>
      <c r="T83" s="60">
        <f t="shared" si="25"/>
        <v>0</v>
      </c>
      <c r="U83" s="60">
        <f t="shared" si="26"/>
        <v>0</v>
      </c>
      <c r="V83" s="67">
        <f t="shared" si="26"/>
        <v>0</v>
      </c>
      <c r="W83" s="66">
        <f t="shared" si="26"/>
        <v>0</v>
      </c>
      <c r="X83" s="60">
        <f t="shared" si="26"/>
        <v>0</v>
      </c>
      <c r="Y83" s="60">
        <f t="shared" si="26"/>
        <v>0</v>
      </c>
      <c r="Z83" s="67">
        <f t="shared" si="26"/>
        <v>0</v>
      </c>
      <c r="AA83" s="66">
        <f t="shared" si="26"/>
        <v>0</v>
      </c>
      <c r="AB83" s="60">
        <f t="shared" si="26"/>
        <v>0</v>
      </c>
      <c r="AC83" s="60">
        <f t="shared" si="26"/>
        <v>0</v>
      </c>
      <c r="AD83" s="67">
        <f t="shared" si="26"/>
        <v>0</v>
      </c>
      <c r="AE83" s="60">
        <f t="shared" si="26"/>
        <v>0</v>
      </c>
      <c r="AF83" s="60">
        <f t="shared" si="26"/>
        <v>0</v>
      </c>
      <c r="AG83" s="60">
        <f t="shared" si="26"/>
        <v>0</v>
      </c>
      <c r="AH83" s="68">
        <f t="shared" si="26"/>
        <v>0</v>
      </c>
    </row>
    <row r="84" spans="2:34" ht="18.75" customHeight="1">
      <c r="B84" s="51">
        <f t="shared" si="24"/>
        <v>0</v>
      </c>
      <c r="C84" s="23" t="s">
        <v>13</v>
      </c>
      <c r="D84" s="54">
        <f t="shared" si="20"/>
        <v>0</v>
      </c>
      <c r="E84" s="33" t="s">
        <v>14</v>
      </c>
      <c r="G84" s="9">
        <f t="shared" si="23"/>
        <v>0</v>
      </c>
      <c r="I84" s="73"/>
      <c r="J84" s="6"/>
      <c r="K84" s="57">
        <f t="shared" si="25"/>
        <v>0</v>
      </c>
      <c r="L84" s="58">
        <f t="shared" si="25"/>
        <v>0</v>
      </c>
      <c r="M84" s="58">
        <f t="shared" si="25"/>
        <v>0</v>
      </c>
      <c r="N84" s="58">
        <f t="shared" si="25"/>
        <v>0</v>
      </c>
      <c r="O84" s="69">
        <f t="shared" si="25"/>
        <v>0</v>
      </c>
      <c r="P84" s="58">
        <f t="shared" si="25"/>
        <v>0</v>
      </c>
      <c r="Q84" s="58">
        <f t="shared" si="25"/>
        <v>0</v>
      </c>
      <c r="R84" s="70">
        <f t="shared" si="25"/>
        <v>0</v>
      </c>
      <c r="S84" s="69">
        <f t="shared" si="25"/>
        <v>0</v>
      </c>
      <c r="T84" s="58">
        <f t="shared" si="25"/>
        <v>0</v>
      </c>
      <c r="U84" s="58">
        <f t="shared" si="26"/>
        <v>0</v>
      </c>
      <c r="V84" s="70">
        <f t="shared" si="26"/>
        <v>0</v>
      </c>
      <c r="W84" s="69">
        <f t="shared" si="26"/>
        <v>0</v>
      </c>
      <c r="X84" s="58">
        <f t="shared" si="26"/>
        <v>0</v>
      </c>
      <c r="Y84" s="58">
        <f t="shared" si="26"/>
        <v>0</v>
      </c>
      <c r="Z84" s="70">
        <f t="shared" si="26"/>
        <v>0</v>
      </c>
      <c r="AA84" s="69">
        <f t="shared" si="26"/>
        <v>0</v>
      </c>
      <c r="AB84" s="58">
        <f t="shared" si="26"/>
        <v>0</v>
      </c>
      <c r="AC84" s="58">
        <f t="shared" si="26"/>
        <v>0</v>
      </c>
      <c r="AD84" s="70">
        <f t="shared" si="26"/>
        <v>0</v>
      </c>
      <c r="AE84" s="58">
        <f t="shared" si="26"/>
        <v>0</v>
      </c>
      <c r="AF84" s="58">
        <f t="shared" si="26"/>
        <v>0</v>
      </c>
      <c r="AG84" s="58">
        <f t="shared" si="26"/>
        <v>0</v>
      </c>
      <c r="AH84" s="71">
        <f t="shared" si="26"/>
        <v>0</v>
      </c>
    </row>
    <row r="85" spans="2:34" ht="18.75" customHeight="1">
      <c r="B85" s="52">
        <f t="shared" si="24"/>
        <v>0</v>
      </c>
      <c r="C85" s="25" t="s">
        <v>13</v>
      </c>
      <c r="D85" s="55">
        <f t="shared" si="20"/>
        <v>0</v>
      </c>
      <c r="E85" s="32" t="s">
        <v>14</v>
      </c>
      <c r="G85" s="10">
        <f t="shared" si="23"/>
        <v>0</v>
      </c>
      <c r="I85" s="73"/>
      <c r="J85" s="6"/>
      <c r="K85" s="59">
        <f t="shared" si="25"/>
        <v>0</v>
      </c>
      <c r="L85" s="60">
        <f t="shared" si="25"/>
        <v>0</v>
      </c>
      <c r="M85" s="60">
        <f t="shared" si="25"/>
        <v>0</v>
      </c>
      <c r="N85" s="60">
        <f t="shared" si="25"/>
        <v>0</v>
      </c>
      <c r="O85" s="66">
        <f t="shared" si="25"/>
        <v>0</v>
      </c>
      <c r="P85" s="60">
        <f t="shared" si="25"/>
        <v>0</v>
      </c>
      <c r="Q85" s="60">
        <f t="shared" si="25"/>
        <v>0</v>
      </c>
      <c r="R85" s="67">
        <f t="shared" si="25"/>
        <v>0</v>
      </c>
      <c r="S85" s="66">
        <f t="shared" si="25"/>
        <v>0</v>
      </c>
      <c r="T85" s="60">
        <f t="shared" si="25"/>
        <v>0</v>
      </c>
      <c r="U85" s="60">
        <f t="shared" si="26"/>
        <v>0</v>
      </c>
      <c r="V85" s="67">
        <f t="shared" si="26"/>
        <v>0</v>
      </c>
      <c r="W85" s="66">
        <f t="shared" si="26"/>
        <v>0</v>
      </c>
      <c r="X85" s="60">
        <f t="shared" si="26"/>
        <v>0</v>
      </c>
      <c r="Y85" s="60">
        <f t="shared" si="26"/>
        <v>0</v>
      </c>
      <c r="Z85" s="67">
        <f t="shared" si="26"/>
        <v>0</v>
      </c>
      <c r="AA85" s="66">
        <f t="shared" si="26"/>
        <v>0</v>
      </c>
      <c r="AB85" s="60">
        <f t="shared" si="26"/>
        <v>0</v>
      </c>
      <c r="AC85" s="60">
        <f t="shared" si="26"/>
        <v>0</v>
      </c>
      <c r="AD85" s="67">
        <f t="shared" si="26"/>
        <v>0</v>
      </c>
      <c r="AE85" s="60">
        <f t="shared" si="26"/>
        <v>0</v>
      </c>
      <c r="AF85" s="60">
        <f t="shared" si="26"/>
        <v>0</v>
      </c>
      <c r="AG85" s="60">
        <f t="shared" si="26"/>
        <v>0</v>
      </c>
      <c r="AH85" s="68">
        <f t="shared" si="26"/>
        <v>0</v>
      </c>
    </row>
    <row r="86" spans="2:34" ht="18.75" customHeight="1">
      <c r="B86" s="51">
        <f t="shared" si="24"/>
        <v>0</v>
      </c>
      <c r="C86" s="23" t="s">
        <v>13</v>
      </c>
      <c r="D86" s="54">
        <f t="shared" ref="D86:D93" si="27">B86*12</f>
        <v>0</v>
      </c>
      <c r="E86" s="33" t="s">
        <v>14</v>
      </c>
      <c r="G86" s="9">
        <f t="shared" si="23"/>
        <v>0</v>
      </c>
      <c r="I86" s="73"/>
      <c r="J86" s="6"/>
      <c r="K86" s="57">
        <f t="shared" si="25"/>
        <v>0</v>
      </c>
      <c r="L86" s="58">
        <f t="shared" si="25"/>
        <v>0</v>
      </c>
      <c r="M86" s="58">
        <f t="shared" si="25"/>
        <v>0</v>
      </c>
      <c r="N86" s="58">
        <f t="shared" si="25"/>
        <v>0</v>
      </c>
      <c r="O86" s="69">
        <f t="shared" si="25"/>
        <v>0</v>
      </c>
      <c r="P86" s="58">
        <f t="shared" si="25"/>
        <v>0</v>
      </c>
      <c r="Q86" s="58">
        <f t="shared" si="25"/>
        <v>0</v>
      </c>
      <c r="R86" s="70">
        <f t="shared" si="25"/>
        <v>0</v>
      </c>
      <c r="S86" s="69">
        <f t="shared" si="25"/>
        <v>0</v>
      </c>
      <c r="T86" s="58">
        <f t="shared" si="25"/>
        <v>0</v>
      </c>
      <c r="U86" s="58">
        <f t="shared" si="26"/>
        <v>0</v>
      </c>
      <c r="V86" s="70">
        <f t="shared" si="26"/>
        <v>0</v>
      </c>
      <c r="W86" s="69">
        <f t="shared" si="26"/>
        <v>0</v>
      </c>
      <c r="X86" s="58">
        <f t="shared" si="26"/>
        <v>0</v>
      </c>
      <c r="Y86" s="58">
        <f t="shared" si="26"/>
        <v>0</v>
      </c>
      <c r="Z86" s="70">
        <f t="shared" si="26"/>
        <v>0</v>
      </c>
      <c r="AA86" s="69">
        <f t="shared" si="26"/>
        <v>0</v>
      </c>
      <c r="AB86" s="58">
        <f t="shared" si="26"/>
        <v>0</v>
      </c>
      <c r="AC86" s="58">
        <f t="shared" si="26"/>
        <v>0</v>
      </c>
      <c r="AD86" s="70">
        <f t="shared" si="26"/>
        <v>0</v>
      </c>
      <c r="AE86" s="58">
        <f t="shared" si="26"/>
        <v>0</v>
      </c>
      <c r="AF86" s="58">
        <f t="shared" si="26"/>
        <v>0</v>
      </c>
      <c r="AG86" s="58">
        <f t="shared" si="26"/>
        <v>0</v>
      </c>
      <c r="AH86" s="71">
        <f t="shared" si="26"/>
        <v>0</v>
      </c>
    </row>
    <row r="87" spans="2:34" ht="20.25" customHeight="1">
      <c r="B87" s="52">
        <f t="shared" si="24"/>
        <v>0</v>
      </c>
      <c r="C87" s="25" t="s">
        <v>13</v>
      </c>
      <c r="D87" s="55">
        <f t="shared" si="27"/>
        <v>0</v>
      </c>
      <c r="E87" s="32" t="s">
        <v>14</v>
      </c>
      <c r="G87" s="10">
        <f t="shared" si="23"/>
        <v>0</v>
      </c>
      <c r="I87" s="73"/>
      <c r="J87" s="6"/>
      <c r="K87" s="59">
        <f t="shared" si="25"/>
        <v>0</v>
      </c>
      <c r="L87" s="60">
        <f t="shared" si="25"/>
        <v>0</v>
      </c>
      <c r="M87" s="60">
        <f t="shared" si="25"/>
        <v>0</v>
      </c>
      <c r="N87" s="60">
        <f t="shared" si="25"/>
        <v>0</v>
      </c>
      <c r="O87" s="66">
        <f t="shared" si="25"/>
        <v>0</v>
      </c>
      <c r="P87" s="60">
        <f t="shared" si="25"/>
        <v>0</v>
      </c>
      <c r="Q87" s="60">
        <f t="shared" si="25"/>
        <v>0</v>
      </c>
      <c r="R87" s="67">
        <f t="shared" si="25"/>
        <v>0</v>
      </c>
      <c r="S87" s="66">
        <f t="shared" si="25"/>
        <v>0</v>
      </c>
      <c r="T87" s="60">
        <f t="shared" si="25"/>
        <v>0</v>
      </c>
      <c r="U87" s="60">
        <f t="shared" si="26"/>
        <v>0</v>
      </c>
      <c r="V87" s="67">
        <f t="shared" si="26"/>
        <v>0</v>
      </c>
      <c r="W87" s="66">
        <f t="shared" si="26"/>
        <v>0</v>
      </c>
      <c r="X87" s="60">
        <f t="shared" si="26"/>
        <v>0</v>
      </c>
      <c r="Y87" s="60">
        <f t="shared" si="26"/>
        <v>0</v>
      </c>
      <c r="Z87" s="67">
        <f t="shared" si="26"/>
        <v>0</v>
      </c>
      <c r="AA87" s="66">
        <f t="shared" si="26"/>
        <v>0</v>
      </c>
      <c r="AB87" s="60">
        <f t="shared" si="26"/>
        <v>0</v>
      </c>
      <c r="AC87" s="60">
        <f t="shared" si="26"/>
        <v>0</v>
      </c>
      <c r="AD87" s="67">
        <f t="shared" si="26"/>
        <v>0</v>
      </c>
      <c r="AE87" s="60">
        <f t="shared" si="26"/>
        <v>0</v>
      </c>
      <c r="AF87" s="60">
        <f t="shared" si="26"/>
        <v>0</v>
      </c>
      <c r="AG87" s="60">
        <f t="shared" si="26"/>
        <v>0</v>
      </c>
      <c r="AH87" s="68">
        <f t="shared" si="26"/>
        <v>0</v>
      </c>
    </row>
    <row r="88" spans="2:34" ht="20.25" customHeight="1">
      <c r="B88" s="51">
        <f t="shared" si="24"/>
        <v>0</v>
      </c>
      <c r="C88" s="23" t="s">
        <v>13</v>
      </c>
      <c r="D88" s="54">
        <f t="shared" si="27"/>
        <v>0</v>
      </c>
      <c r="E88" s="33" t="s">
        <v>14</v>
      </c>
      <c r="G88" s="9">
        <f t="shared" si="23"/>
        <v>0</v>
      </c>
      <c r="I88" s="73"/>
      <c r="J88" s="6"/>
      <c r="K88" s="57">
        <f t="shared" si="25"/>
        <v>0</v>
      </c>
      <c r="L88" s="58">
        <f t="shared" si="25"/>
        <v>0</v>
      </c>
      <c r="M88" s="58">
        <f t="shared" si="25"/>
        <v>0</v>
      </c>
      <c r="N88" s="58">
        <f t="shared" si="25"/>
        <v>0</v>
      </c>
      <c r="O88" s="69">
        <f t="shared" si="25"/>
        <v>0</v>
      </c>
      <c r="P88" s="58">
        <f t="shared" si="25"/>
        <v>0</v>
      </c>
      <c r="Q88" s="58">
        <f t="shared" si="25"/>
        <v>0</v>
      </c>
      <c r="R88" s="70">
        <f t="shared" si="25"/>
        <v>0</v>
      </c>
      <c r="S88" s="69">
        <f t="shared" si="25"/>
        <v>0</v>
      </c>
      <c r="T88" s="58">
        <f t="shared" si="25"/>
        <v>0</v>
      </c>
      <c r="U88" s="58">
        <f t="shared" si="26"/>
        <v>0</v>
      </c>
      <c r="V88" s="70">
        <f t="shared" si="26"/>
        <v>0</v>
      </c>
      <c r="W88" s="69">
        <f t="shared" si="26"/>
        <v>0</v>
      </c>
      <c r="X88" s="58">
        <f t="shared" si="26"/>
        <v>0</v>
      </c>
      <c r="Y88" s="58">
        <f t="shared" si="26"/>
        <v>0</v>
      </c>
      <c r="Z88" s="70">
        <f t="shared" si="26"/>
        <v>0</v>
      </c>
      <c r="AA88" s="69">
        <f t="shared" si="26"/>
        <v>0</v>
      </c>
      <c r="AB88" s="58">
        <f t="shared" si="26"/>
        <v>0</v>
      </c>
      <c r="AC88" s="58">
        <f t="shared" si="26"/>
        <v>0</v>
      </c>
      <c r="AD88" s="70">
        <f t="shared" si="26"/>
        <v>0</v>
      </c>
      <c r="AE88" s="58">
        <f t="shared" si="26"/>
        <v>0</v>
      </c>
      <c r="AF88" s="58">
        <f t="shared" si="26"/>
        <v>0</v>
      </c>
      <c r="AG88" s="58">
        <f t="shared" si="26"/>
        <v>0</v>
      </c>
      <c r="AH88" s="71">
        <f t="shared" si="26"/>
        <v>0</v>
      </c>
    </row>
    <row r="89" spans="2:34" ht="20.25" customHeight="1">
      <c r="B89" s="52">
        <f t="shared" si="24"/>
        <v>0</v>
      </c>
      <c r="C89" s="25" t="s">
        <v>13</v>
      </c>
      <c r="D89" s="55">
        <f t="shared" si="27"/>
        <v>0</v>
      </c>
      <c r="E89" s="32" t="s">
        <v>14</v>
      </c>
      <c r="G89" s="10">
        <f t="shared" si="23"/>
        <v>0</v>
      </c>
      <c r="I89" s="73"/>
      <c r="J89" s="6"/>
      <c r="K89" s="59">
        <f t="shared" si="25"/>
        <v>0</v>
      </c>
      <c r="L89" s="60">
        <f t="shared" si="25"/>
        <v>0</v>
      </c>
      <c r="M89" s="60">
        <f t="shared" si="25"/>
        <v>0</v>
      </c>
      <c r="N89" s="60">
        <f t="shared" si="25"/>
        <v>0</v>
      </c>
      <c r="O89" s="66">
        <f t="shared" si="25"/>
        <v>0</v>
      </c>
      <c r="P89" s="60">
        <f t="shared" si="25"/>
        <v>0</v>
      </c>
      <c r="Q89" s="60">
        <f t="shared" si="25"/>
        <v>0</v>
      </c>
      <c r="R89" s="67">
        <f t="shared" si="25"/>
        <v>0</v>
      </c>
      <c r="S89" s="66">
        <f t="shared" si="25"/>
        <v>0</v>
      </c>
      <c r="T89" s="60">
        <f t="shared" si="25"/>
        <v>0</v>
      </c>
      <c r="U89" s="60">
        <f t="shared" si="26"/>
        <v>0</v>
      </c>
      <c r="V89" s="67">
        <f t="shared" si="26"/>
        <v>0</v>
      </c>
      <c r="W89" s="66">
        <f t="shared" si="26"/>
        <v>0</v>
      </c>
      <c r="X89" s="60">
        <f t="shared" si="26"/>
        <v>0</v>
      </c>
      <c r="Y89" s="60">
        <f t="shared" si="26"/>
        <v>0</v>
      </c>
      <c r="Z89" s="67">
        <f t="shared" si="26"/>
        <v>0</v>
      </c>
      <c r="AA89" s="66">
        <f t="shared" si="26"/>
        <v>0</v>
      </c>
      <c r="AB89" s="60">
        <f t="shared" si="26"/>
        <v>0</v>
      </c>
      <c r="AC89" s="60">
        <f t="shared" si="26"/>
        <v>0</v>
      </c>
      <c r="AD89" s="67">
        <f t="shared" si="26"/>
        <v>0</v>
      </c>
      <c r="AE89" s="60">
        <f t="shared" si="26"/>
        <v>0</v>
      </c>
      <c r="AF89" s="60">
        <f t="shared" si="26"/>
        <v>0</v>
      </c>
      <c r="AG89" s="60">
        <f t="shared" si="26"/>
        <v>0</v>
      </c>
      <c r="AH89" s="68">
        <f t="shared" si="26"/>
        <v>0</v>
      </c>
    </row>
    <row r="90" spans="2:34" ht="20.25" customHeight="1">
      <c r="B90" s="51">
        <f t="shared" si="24"/>
        <v>0</v>
      </c>
      <c r="C90" s="23" t="s">
        <v>13</v>
      </c>
      <c r="D90" s="54">
        <f t="shared" si="27"/>
        <v>0</v>
      </c>
      <c r="E90" s="33" t="s">
        <v>14</v>
      </c>
      <c r="G90" s="9">
        <f t="shared" si="23"/>
        <v>0</v>
      </c>
      <c r="I90" s="73"/>
      <c r="J90" s="6"/>
      <c r="K90" s="57">
        <f t="shared" si="25"/>
        <v>0</v>
      </c>
      <c r="L90" s="58">
        <f t="shared" si="25"/>
        <v>0</v>
      </c>
      <c r="M90" s="58">
        <f t="shared" si="25"/>
        <v>0</v>
      </c>
      <c r="N90" s="58">
        <f t="shared" si="25"/>
        <v>0</v>
      </c>
      <c r="O90" s="69">
        <f t="shared" si="25"/>
        <v>0</v>
      </c>
      <c r="P90" s="58">
        <f t="shared" si="25"/>
        <v>0</v>
      </c>
      <c r="Q90" s="58">
        <f t="shared" si="25"/>
        <v>0</v>
      </c>
      <c r="R90" s="70">
        <f t="shared" si="25"/>
        <v>0</v>
      </c>
      <c r="S90" s="69">
        <f t="shared" si="25"/>
        <v>0</v>
      </c>
      <c r="T90" s="58">
        <f t="shared" si="25"/>
        <v>0</v>
      </c>
      <c r="U90" s="58">
        <f t="shared" si="26"/>
        <v>0</v>
      </c>
      <c r="V90" s="70">
        <f t="shared" si="26"/>
        <v>0</v>
      </c>
      <c r="W90" s="69">
        <f t="shared" si="26"/>
        <v>0</v>
      </c>
      <c r="X90" s="58">
        <f t="shared" si="26"/>
        <v>0</v>
      </c>
      <c r="Y90" s="58">
        <f t="shared" si="26"/>
        <v>0</v>
      </c>
      <c r="Z90" s="70">
        <f t="shared" si="26"/>
        <v>0</v>
      </c>
      <c r="AA90" s="69">
        <f t="shared" si="26"/>
        <v>0</v>
      </c>
      <c r="AB90" s="58">
        <f t="shared" si="26"/>
        <v>0</v>
      </c>
      <c r="AC90" s="58">
        <f t="shared" si="26"/>
        <v>0</v>
      </c>
      <c r="AD90" s="70">
        <f t="shared" si="26"/>
        <v>0</v>
      </c>
      <c r="AE90" s="58">
        <f t="shared" si="26"/>
        <v>0</v>
      </c>
      <c r="AF90" s="58">
        <f t="shared" si="26"/>
        <v>0</v>
      </c>
      <c r="AG90" s="58">
        <f t="shared" si="26"/>
        <v>0</v>
      </c>
      <c r="AH90" s="71">
        <f t="shared" si="26"/>
        <v>0</v>
      </c>
    </row>
    <row r="91" spans="2:34" ht="20.25" customHeight="1">
      <c r="B91" s="52">
        <f t="shared" si="24"/>
        <v>0</v>
      </c>
      <c r="C91" s="25" t="s">
        <v>13</v>
      </c>
      <c r="D91" s="55">
        <f t="shared" si="27"/>
        <v>0</v>
      </c>
      <c r="E91" s="32" t="s">
        <v>14</v>
      </c>
      <c r="G91" s="10">
        <f t="shared" si="23"/>
        <v>0</v>
      </c>
      <c r="I91" s="73"/>
      <c r="J91" s="6"/>
      <c r="K91" s="59">
        <f t="shared" si="25"/>
        <v>0</v>
      </c>
      <c r="L91" s="60">
        <f t="shared" si="25"/>
        <v>0</v>
      </c>
      <c r="M91" s="60">
        <f t="shared" si="25"/>
        <v>0</v>
      </c>
      <c r="N91" s="60">
        <f t="shared" si="25"/>
        <v>0</v>
      </c>
      <c r="O91" s="66">
        <f t="shared" si="25"/>
        <v>0</v>
      </c>
      <c r="P91" s="60">
        <f t="shared" si="25"/>
        <v>0</v>
      </c>
      <c r="Q91" s="60">
        <f t="shared" si="25"/>
        <v>0</v>
      </c>
      <c r="R91" s="67">
        <f t="shared" si="25"/>
        <v>0</v>
      </c>
      <c r="S91" s="66">
        <f t="shared" si="25"/>
        <v>0</v>
      </c>
      <c r="T91" s="60">
        <f t="shared" si="25"/>
        <v>0</v>
      </c>
      <c r="U91" s="60">
        <f t="shared" si="26"/>
        <v>0</v>
      </c>
      <c r="V91" s="67">
        <f t="shared" si="26"/>
        <v>0</v>
      </c>
      <c r="W91" s="66">
        <f t="shared" si="26"/>
        <v>0</v>
      </c>
      <c r="X91" s="60">
        <f t="shared" si="26"/>
        <v>0</v>
      </c>
      <c r="Y91" s="60">
        <f t="shared" si="26"/>
        <v>0</v>
      </c>
      <c r="Z91" s="67">
        <f t="shared" si="26"/>
        <v>0</v>
      </c>
      <c r="AA91" s="66">
        <f t="shared" si="26"/>
        <v>0</v>
      </c>
      <c r="AB91" s="60">
        <f t="shared" si="26"/>
        <v>0</v>
      </c>
      <c r="AC91" s="60">
        <f t="shared" si="26"/>
        <v>0</v>
      </c>
      <c r="AD91" s="67">
        <f t="shared" si="26"/>
        <v>0</v>
      </c>
      <c r="AE91" s="60">
        <f t="shared" si="26"/>
        <v>0</v>
      </c>
      <c r="AF91" s="60">
        <f t="shared" si="26"/>
        <v>0</v>
      </c>
      <c r="AG91" s="60">
        <f t="shared" si="26"/>
        <v>0</v>
      </c>
      <c r="AH91" s="68">
        <f t="shared" si="26"/>
        <v>0</v>
      </c>
    </row>
    <row r="92" spans="2:34" ht="20.25" customHeight="1">
      <c r="B92" s="51">
        <f t="shared" si="24"/>
        <v>0</v>
      </c>
      <c r="C92" s="23" t="s">
        <v>13</v>
      </c>
      <c r="D92" s="54">
        <f t="shared" si="27"/>
        <v>0</v>
      </c>
      <c r="E92" s="33" t="s">
        <v>14</v>
      </c>
      <c r="G92" s="9">
        <f t="shared" si="23"/>
        <v>0</v>
      </c>
      <c r="I92" s="73"/>
      <c r="J92" s="6"/>
      <c r="K92" s="57">
        <f t="shared" ref="K92:T101" si="28">IF($G92&gt;0,K$11*0.2268*$G92,0)</f>
        <v>0</v>
      </c>
      <c r="L92" s="58">
        <f t="shared" si="28"/>
        <v>0</v>
      </c>
      <c r="M92" s="58">
        <f t="shared" si="28"/>
        <v>0</v>
      </c>
      <c r="N92" s="58">
        <f t="shared" si="28"/>
        <v>0</v>
      </c>
      <c r="O92" s="69">
        <f t="shared" si="28"/>
        <v>0</v>
      </c>
      <c r="P92" s="58">
        <f t="shared" si="28"/>
        <v>0</v>
      </c>
      <c r="Q92" s="58">
        <f t="shared" si="28"/>
        <v>0</v>
      </c>
      <c r="R92" s="70">
        <f t="shared" si="28"/>
        <v>0</v>
      </c>
      <c r="S92" s="69">
        <f t="shared" si="28"/>
        <v>0</v>
      </c>
      <c r="T92" s="58">
        <f t="shared" si="28"/>
        <v>0</v>
      </c>
      <c r="U92" s="58">
        <f t="shared" ref="U92:AH101" si="29">IF($G92&gt;0,U$11*0.2268*$G92,0)</f>
        <v>0</v>
      </c>
      <c r="V92" s="70">
        <f t="shared" si="29"/>
        <v>0</v>
      </c>
      <c r="W92" s="69">
        <f t="shared" si="29"/>
        <v>0</v>
      </c>
      <c r="X92" s="58">
        <f t="shared" si="29"/>
        <v>0</v>
      </c>
      <c r="Y92" s="58">
        <f t="shared" si="29"/>
        <v>0</v>
      </c>
      <c r="Z92" s="70">
        <f t="shared" si="29"/>
        <v>0</v>
      </c>
      <c r="AA92" s="69">
        <f t="shared" si="29"/>
        <v>0</v>
      </c>
      <c r="AB92" s="58">
        <f t="shared" si="29"/>
        <v>0</v>
      </c>
      <c r="AC92" s="58">
        <f t="shared" si="29"/>
        <v>0</v>
      </c>
      <c r="AD92" s="70">
        <f t="shared" si="29"/>
        <v>0</v>
      </c>
      <c r="AE92" s="58">
        <f t="shared" si="29"/>
        <v>0</v>
      </c>
      <c r="AF92" s="58">
        <f t="shared" si="29"/>
        <v>0</v>
      </c>
      <c r="AG92" s="58">
        <f t="shared" si="29"/>
        <v>0</v>
      </c>
      <c r="AH92" s="71">
        <f t="shared" si="29"/>
        <v>0</v>
      </c>
    </row>
    <row r="93" spans="2:34" ht="20.25" customHeight="1">
      <c r="B93" s="52">
        <f t="shared" si="24"/>
        <v>0</v>
      </c>
      <c r="C93" s="25" t="s">
        <v>13</v>
      </c>
      <c r="D93" s="55">
        <f t="shared" si="27"/>
        <v>0</v>
      </c>
      <c r="E93" s="32" t="s">
        <v>14</v>
      </c>
      <c r="G93" s="10">
        <f t="shared" si="23"/>
        <v>0</v>
      </c>
      <c r="I93" s="73"/>
      <c r="J93" s="6"/>
      <c r="K93" s="59">
        <f t="shared" si="28"/>
        <v>0</v>
      </c>
      <c r="L93" s="60">
        <f t="shared" si="28"/>
        <v>0</v>
      </c>
      <c r="M93" s="60">
        <f t="shared" si="28"/>
        <v>0</v>
      </c>
      <c r="N93" s="60">
        <f t="shared" si="28"/>
        <v>0</v>
      </c>
      <c r="O93" s="66">
        <f t="shared" si="28"/>
        <v>0</v>
      </c>
      <c r="P93" s="60">
        <f t="shared" si="28"/>
        <v>0</v>
      </c>
      <c r="Q93" s="60">
        <f t="shared" si="28"/>
        <v>0</v>
      </c>
      <c r="R93" s="67">
        <f t="shared" si="28"/>
        <v>0</v>
      </c>
      <c r="S93" s="66">
        <f t="shared" si="28"/>
        <v>0</v>
      </c>
      <c r="T93" s="60">
        <f t="shared" si="28"/>
        <v>0</v>
      </c>
      <c r="U93" s="60">
        <f t="shared" si="29"/>
        <v>0</v>
      </c>
      <c r="V93" s="67">
        <f t="shared" si="29"/>
        <v>0</v>
      </c>
      <c r="W93" s="66">
        <f t="shared" si="29"/>
        <v>0</v>
      </c>
      <c r="X93" s="60">
        <f t="shared" si="29"/>
        <v>0</v>
      </c>
      <c r="Y93" s="60">
        <f t="shared" si="29"/>
        <v>0</v>
      </c>
      <c r="Z93" s="67">
        <f t="shared" si="29"/>
        <v>0</v>
      </c>
      <c r="AA93" s="66">
        <f t="shared" si="29"/>
        <v>0</v>
      </c>
      <c r="AB93" s="60">
        <f t="shared" si="29"/>
        <v>0</v>
      </c>
      <c r="AC93" s="60">
        <f t="shared" si="29"/>
        <v>0</v>
      </c>
      <c r="AD93" s="67">
        <f t="shared" si="29"/>
        <v>0</v>
      </c>
      <c r="AE93" s="60">
        <f t="shared" si="29"/>
        <v>0</v>
      </c>
      <c r="AF93" s="60">
        <f t="shared" si="29"/>
        <v>0</v>
      </c>
      <c r="AG93" s="60">
        <f t="shared" si="29"/>
        <v>0</v>
      </c>
      <c r="AH93" s="68">
        <f t="shared" si="29"/>
        <v>0</v>
      </c>
    </row>
    <row r="94" spans="2:34" ht="20.25" customHeight="1">
      <c r="B94" s="51">
        <f t="shared" ref="B94:B99" si="30">IF(AND(B93&gt;0,B$7-B93&gt;0.5),B93+0.5,0)</f>
        <v>0</v>
      </c>
      <c r="C94" s="23" t="s">
        <v>13</v>
      </c>
      <c r="D94" s="54">
        <f t="shared" ref="D94:D99" si="31">B94*12</f>
        <v>0</v>
      </c>
      <c r="E94" s="33" t="s">
        <v>14</v>
      </c>
      <c r="G94" s="9">
        <f t="shared" si="23"/>
        <v>0</v>
      </c>
      <c r="I94" s="73"/>
      <c r="J94" s="6"/>
      <c r="K94" s="57">
        <f t="shared" si="28"/>
        <v>0</v>
      </c>
      <c r="L94" s="58">
        <f t="shared" si="28"/>
        <v>0</v>
      </c>
      <c r="M94" s="58">
        <f t="shared" si="28"/>
        <v>0</v>
      </c>
      <c r="N94" s="58">
        <f t="shared" si="28"/>
        <v>0</v>
      </c>
      <c r="O94" s="69">
        <f t="shared" si="28"/>
        <v>0</v>
      </c>
      <c r="P94" s="58">
        <f t="shared" si="28"/>
        <v>0</v>
      </c>
      <c r="Q94" s="58">
        <f t="shared" si="28"/>
        <v>0</v>
      </c>
      <c r="R94" s="70">
        <f t="shared" si="28"/>
        <v>0</v>
      </c>
      <c r="S94" s="69">
        <f t="shared" si="28"/>
        <v>0</v>
      </c>
      <c r="T94" s="58">
        <f t="shared" si="28"/>
        <v>0</v>
      </c>
      <c r="U94" s="58">
        <f t="shared" si="29"/>
        <v>0</v>
      </c>
      <c r="V94" s="70">
        <f t="shared" si="29"/>
        <v>0</v>
      </c>
      <c r="W94" s="69">
        <f t="shared" si="29"/>
        <v>0</v>
      </c>
      <c r="X94" s="58">
        <f t="shared" si="29"/>
        <v>0</v>
      </c>
      <c r="Y94" s="58">
        <f t="shared" si="29"/>
        <v>0</v>
      </c>
      <c r="Z94" s="70">
        <f t="shared" si="29"/>
        <v>0</v>
      </c>
      <c r="AA94" s="69">
        <f t="shared" si="29"/>
        <v>0</v>
      </c>
      <c r="AB94" s="58">
        <f t="shared" si="29"/>
        <v>0</v>
      </c>
      <c r="AC94" s="58">
        <f t="shared" si="29"/>
        <v>0</v>
      </c>
      <c r="AD94" s="70">
        <f t="shared" si="29"/>
        <v>0</v>
      </c>
      <c r="AE94" s="58">
        <f t="shared" si="29"/>
        <v>0</v>
      </c>
      <c r="AF94" s="58">
        <f t="shared" si="29"/>
        <v>0</v>
      </c>
      <c r="AG94" s="58">
        <f t="shared" si="29"/>
        <v>0</v>
      </c>
      <c r="AH94" s="71">
        <f t="shared" si="29"/>
        <v>0</v>
      </c>
    </row>
    <row r="95" spans="2:34" ht="20.25" customHeight="1">
      <c r="B95" s="52">
        <f t="shared" si="30"/>
        <v>0</v>
      </c>
      <c r="C95" s="25" t="s">
        <v>13</v>
      </c>
      <c r="D95" s="55">
        <f t="shared" si="31"/>
        <v>0</v>
      </c>
      <c r="E95" s="32" t="s">
        <v>14</v>
      </c>
      <c r="G95" s="10">
        <f t="shared" si="23"/>
        <v>0</v>
      </c>
      <c r="I95" s="73"/>
      <c r="J95" s="6"/>
      <c r="K95" s="59">
        <f t="shared" si="28"/>
        <v>0</v>
      </c>
      <c r="L95" s="60">
        <f t="shared" si="28"/>
        <v>0</v>
      </c>
      <c r="M95" s="60">
        <f t="shared" si="28"/>
        <v>0</v>
      </c>
      <c r="N95" s="60">
        <f t="shared" si="28"/>
        <v>0</v>
      </c>
      <c r="O95" s="66">
        <f t="shared" si="28"/>
        <v>0</v>
      </c>
      <c r="P95" s="60">
        <f t="shared" si="28"/>
        <v>0</v>
      </c>
      <c r="Q95" s="60">
        <f t="shared" si="28"/>
        <v>0</v>
      </c>
      <c r="R95" s="67">
        <f t="shared" si="28"/>
        <v>0</v>
      </c>
      <c r="S95" s="66">
        <f t="shared" si="28"/>
        <v>0</v>
      </c>
      <c r="T95" s="60">
        <f t="shared" si="28"/>
        <v>0</v>
      </c>
      <c r="U95" s="60">
        <f t="shared" si="29"/>
        <v>0</v>
      </c>
      <c r="V95" s="67">
        <f t="shared" si="29"/>
        <v>0</v>
      </c>
      <c r="W95" s="66">
        <f t="shared" si="29"/>
        <v>0</v>
      </c>
      <c r="X95" s="60">
        <f t="shared" si="29"/>
        <v>0</v>
      </c>
      <c r="Y95" s="60">
        <f t="shared" si="29"/>
        <v>0</v>
      </c>
      <c r="Z95" s="67">
        <f t="shared" si="29"/>
        <v>0</v>
      </c>
      <c r="AA95" s="66">
        <f t="shared" si="29"/>
        <v>0</v>
      </c>
      <c r="AB95" s="60">
        <f t="shared" si="29"/>
        <v>0</v>
      </c>
      <c r="AC95" s="60">
        <f t="shared" si="29"/>
        <v>0</v>
      </c>
      <c r="AD95" s="67">
        <f t="shared" si="29"/>
        <v>0</v>
      </c>
      <c r="AE95" s="60">
        <f t="shared" si="29"/>
        <v>0</v>
      </c>
      <c r="AF95" s="60">
        <f t="shared" si="29"/>
        <v>0</v>
      </c>
      <c r="AG95" s="60">
        <f t="shared" si="29"/>
        <v>0</v>
      </c>
      <c r="AH95" s="68">
        <f t="shared" si="29"/>
        <v>0</v>
      </c>
    </row>
    <row r="96" spans="2:34" ht="20.25" customHeight="1">
      <c r="B96" s="51">
        <f t="shared" si="30"/>
        <v>0</v>
      </c>
      <c r="C96" s="23" t="s">
        <v>13</v>
      </c>
      <c r="D96" s="54">
        <f t="shared" si="31"/>
        <v>0</v>
      </c>
      <c r="E96" s="33" t="s">
        <v>14</v>
      </c>
      <c r="G96" s="9">
        <f t="shared" si="23"/>
        <v>0</v>
      </c>
      <c r="I96" s="73"/>
      <c r="J96" s="6"/>
      <c r="K96" s="57">
        <f t="shared" si="28"/>
        <v>0</v>
      </c>
      <c r="L96" s="58">
        <f t="shared" si="28"/>
        <v>0</v>
      </c>
      <c r="M96" s="58">
        <f t="shared" si="28"/>
        <v>0</v>
      </c>
      <c r="N96" s="58">
        <f t="shared" si="28"/>
        <v>0</v>
      </c>
      <c r="O96" s="69">
        <f t="shared" si="28"/>
        <v>0</v>
      </c>
      <c r="P96" s="58">
        <f t="shared" si="28"/>
        <v>0</v>
      </c>
      <c r="Q96" s="58">
        <f t="shared" si="28"/>
        <v>0</v>
      </c>
      <c r="R96" s="70">
        <f t="shared" si="28"/>
        <v>0</v>
      </c>
      <c r="S96" s="69">
        <f t="shared" si="28"/>
        <v>0</v>
      </c>
      <c r="T96" s="58">
        <f t="shared" si="28"/>
        <v>0</v>
      </c>
      <c r="U96" s="58">
        <f t="shared" si="29"/>
        <v>0</v>
      </c>
      <c r="V96" s="70">
        <f t="shared" si="29"/>
        <v>0</v>
      </c>
      <c r="W96" s="69">
        <f t="shared" si="29"/>
        <v>0</v>
      </c>
      <c r="X96" s="58">
        <f t="shared" si="29"/>
        <v>0</v>
      </c>
      <c r="Y96" s="58">
        <f t="shared" si="29"/>
        <v>0</v>
      </c>
      <c r="Z96" s="70">
        <f t="shared" si="29"/>
        <v>0</v>
      </c>
      <c r="AA96" s="69">
        <f t="shared" si="29"/>
        <v>0</v>
      </c>
      <c r="AB96" s="58">
        <f t="shared" si="29"/>
        <v>0</v>
      </c>
      <c r="AC96" s="58">
        <f t="shared" si="29"/>
        <v>0</v>
      </c>
      <c r="AD96" s="70">
        <f t="shared" si="29"/>
        <v>0</v>
      </c>
      <c r="AE96" s="58">
        <f t="shared" si="29"/>
        <v>0</v>
      </c>
      <c r="AF96" s="58">
        <f t="shared" si="29"/>
        <v>0</v>
      </c>
      <c r="AG96" s="58">
        <f t="shared" si="29"/>
        <v>0</v>
      </c>
      <c r="AH96" s="71">
        <f t="shared" si="29"/>
        <v>0</v>
      </c>
    </row>
    <row r="97" spans="2:35" ht="20.25" customHeight="1">
      <c r="B97" s="52">
        <f t="shared" si="30"/>
        <v>0</v>
      </c>
      <c r="C97" s="25" t="s">
        <v>13</v>
      </c>
      <c r="D97" s="55">
        <f t="shared" si="31"/>
        <v>0</v>
      </c>
      <c r="E97" s="32" t="s">
        <v>14</v>
      </c>
      <c r="G97" s="10">
        <f t="shared" si="23"/>
        <v>0</v>
      </c>
      <c r="I97" s="73"/>
      <c r="J97" s="6"/>
      <c r="K97" s="59">
        <f t="shared" si="28"/>
        <v>0</v>
      </c>
      <c r="L97" s="60">
        <f t="shared" si="28"/>
        <v>0</v>
      </c>
      <c r="M97" s="60">
        <f t="shared" si="28"/>
        <v>0</v>
      </c>
      <c r="N97" s="60">
        <f t="shared" si="28"/>
        <v>0</v>
      </c>
      <c r="O97" s="66">
        <f t="shared" si="28"/>
        <v>0</v>
      </c>
      <c r="P97" s="60">
        <f t="shared" si="28"/>
        <v>0</v>
      </c>
      <c r="Q97" s="60">
        <f t="shared" si="28"/>
        <v>0</v>
      </c>
      <c r="R97" s="67">
        <f t="shared" si="28"/>
        <v>0</v>
      </c>
      <c r="S97" s="66">
        <f t="shared" si="28"/>
        <v>0</v>
      </c>
      <c r="T97" s="60">
        <f t="shared" si="28"/>
        <v>0</v>
      </c>
      <c r="U97" s="60">
        <f t="shared" si="29"/>
        <v>0</v>
      </c>
      <c r="V97" s="67">
        <f t="shared" si="29"/>
        <v>0</v>
      </c>
      <c r="W97" s="66">
        <f t="shared" si="29"/>
        <v>0</v>
      </c>
      <c r="X97" s="60">
        <f t="shared" si="29"/>
        <v>0</v>
      </c>
      <c r="Y97" s="60">
        <f t="shared" si="29"/>
        <v>0</v>
      </c>
      <c r="Z97" s="67">
        <f t="shared" si="29"/>
        <v>0</v>
      </c>
      <c r="AA97" s="66">
        <f t="shared" si="29"/>
        <v>0</v>
      </c>
      <c r="AB97" s="60">
        <f t="shared" si="29"/>
        <v>0</v>
      </c>
      <c r="AC97" s="60">
        <f t="shared" si="29"/>
        <v>0</v>
      </c>
      <c r="AD97" s="67">
        <f t="shared" si="29"/>
        <v>0</v>
      </c>
      <c r="AE97" s="60">
        <f t="shared" si="29"/>
        <v>0</v>
      </c>
      <c r="AF97" s="60">
        <f t="shared" si="29"/>
        <v>0</v>
      </c>
      <c r="AG97" s="60">
        <f t="shared" si="29"/>
        <v>0</v>
      </c>
      <c r="AH97" s="68">
        <f t="shared" si="29"/>
        <v>0</v>
      </c>
    </row>
    <row r="98" spans="2:35" ht="20.25" customHeight="1">
      <c r="B98" s="51">
        <f t="shared" si="30"/>
        <v>0</v>
      </c>
      <c r="C98" s="23" t="s">
        <v>13</v>
      </c>
      <c r="D98" s="54">
        <f t="shared" si="31"/>
        <v>0</v>
      </c>
      <c r="E98" s="33" t="s">
        <v>14</v>
      </c>
      <c r="G98" s="9">
        <f t="shared" si="23"/>
        <v>0</v>
      </c>
      <c r="I98" s="73"/>
      <c r="J98" s="6"/>
      <c r="K98" s="57">
        <f t="shared" si="28"/>
        <v>0</v>
      </c>
      <c r="L98" s="58">
        <f t="shared" si="28"/>
        <v>0</v>
      </c>
      <c r="M98" s="58">
        <f t="shared" si="28"/>
        <v>0</v>
      </c>
      <c r="N98" s="58">
        <f t="shared" si="28"/>
        <v>0</v>
      </c>
      <c r="O98" s="69">
        <f t="shared" si="28"/>
        <v>0</v>
      </c>
      <c r="P98" s="58">
        <f t="shared" si="28"/>
        <v>0</v>
      </c>
      <c r="Q98" s="58">
        <f t="shared" si="28"/>
        <v>0</v>
      </c>
      <c r="R98" s="70">
        <f t="shared" si="28"/>
        <v>0</v>
      </c>
      <c r="S98" s="69">
        <f t="shared" si="28"/>
        <v>0</v>
      </c>
      <c r="T98" s="58">
        <f t="shared" si="28"/>
        <v>0</v>
      </c>
      <c r="U98" s="58">
        <f t="shared" si="29"/>
        <v>0</v>
      </c>
      <c r="V98" s="70">
        <f t="shared" si="29"/>
        <v>0</v>
      </c>
      <c r="W98" s="69">
        <f t="shared" si="29"/>
        <v>0</v>
      </c>
      <c r="X98" s="58">
        <f t="shared" si="29"/>
        <v>0</v>
      </c>
      <c r="Y98" s="58">
        <f t="shared" si="29"/>
        <v>0</v>
      </c>
      <c r="Z98" s="70">
        <f t="shared" si="29"/>
        <v>0</v>
      </c>
      <c r="AA98" s="69">
        <f t="shared" si="29"/>
        <v>0</v>
      </c>
      <c r="AB98" s="58">
        <f t="shared" si="29"/>
        <v>0</v>
      </c>
      <c r="AC98" s="58">
        <f t="shared" si="29"/>
        <v>0</v>
      </c>
      <c r="AD98" s="70">
        <f t="shared" si="29"/>
        <v>0</v>
      </c>
      <c r="AE98" s="58">
        <f t="shared" si="29"/>
        <v>0</v>
      </c>
      <c r="AF98" s="58">
        <f t="shared" si="29"/>
        <v>0</v>
      </c>
      <c r="AG98" s="58">
        <f t="shared" si="29"/>
        <v>0</v>
      </c>
      <c r="AH98" s="71">
        <f t="shared" si="29"/>
        <v>0</v>
      </c>
    </row>
    <row r="99" spans="2:35" ht="20.25" customHeight="1">
      <c r="B99" s="52">
        <f t="shared" si="30"/>
        <v>0</v>
      </c>
      <c r="C99" s="25" t="s">
        <v>13</v>
      </c>
      <c r="D99" s="55">
        <f t="shared" si="31"/>
        <v>0</v>
      </c>
      <c r="E99" s="32" t="s">
        <v>14</v>
      </c>
      <c r="G99" s="10">
        <f t="shared" si="23"/>
        <v>0</v>
      </c>
      <c r="I99" s="73"/>
      <c r="J99" s="6"/>
      <c r="K99" s="59">
        <f t="shared" si="28"/>
        <v>0</v>
      </c>
      <c r="L99" s="60">
        <f t="shared" si="28"/>
        <v>0</v>
      </c>
      <c r="M99" s="60">
        <f t="shared" si="28"/>
        <v>0</v>
      </c>
      <c r="N99" s="60">
        <f t="shared" si="28"/>
        <v>0</v>
      </c>
      <c r="O99" s="66">
        <f t="shared" si="28"/>
        <v>0</v>
      </c>
      <c r="P99" s="60">
        <f t="shared" si="28"/>
        <v>0</v>
      </c>
      <c r="Q99" s="60">
        <f t="shared" si="28"/>
        <v>0</v>
      </c>
      <c r="R99" s="67">
        <f t="shared" si="28"/>
        <v>0</v>
      </c>
      <c r="S99" s="66">
        <f t="shared" si="28"/>
        <v>0</v>
      </c>
      <c r="T99" s="60">
        <f t="shared" si="28"/>
        <v>0</v>
      </c>
      <c r="U99" s="60">
        <f t="shared" si="29"/>
        <v>0</v>
      </c>
      <c r="V99" s="67">
        <f t="shared" si="29"/>
        <v>0</v>
      </c>
      <c r="W99" s="66">
        <f t="shared" si="29"/>
        <v>0</v>
      </c>
      <c r="X99" s="60">
        <f t="shared" si="29"/>
        <v>0</v>
      </c>
      <c r="Y99" s="60">
        <f t="shared" si="29"/>
        <v>0</v>
      </c>
      <c r="Z99" s="67">
        <f t="shared" si="29"/>
        <v>0</v>
      </c>
      <c r="AA99" s="66">
        <f t="shared" si="29"/>
        <v>0</v>
      </c>
      <c r="AB99" s="60">
        <f t="shared" si="29"/>
        <v>0</v>
      </c>
      <c r="AC99" s="60">
        <f t="shared" si="29"/>
        <v>0</v>
      </c>
      <c r="AD99" s="67">
        <f t="shared" si="29"/>
        <v>0</v>
      </c>
      <c r="AE99" s="60">
        <f t="shared" si="29"/>
        <v>0</v>
      </c>
      <c r="AF99" s="60">
        <f t="shared" si="29"/>
        <v>0</v>
      </c>
      <c r="AG99" s="60">
        <f t="shared" si="29"/>
        <v>0</v>
      </c>
      <c r="AH99" s="68">
        <f t="shared" si="29"/>
        <v>0</v>
      </c>
    </row>
    <row r="100" spans="2:35" ht="20.25" customHeight="1">
      <c r="B100" s="51">
        <f>IF(AND(B99&gt;0,B$7-B99&gt;0.5),B99+0.5,0)</f>
        <v>0</v>
      </c>
      <c r="C100" s="23" t="s">
        <v>13</v>
      </c>
      <c r="D100" s="54">
        <f>B100*12</f>
        <v>0</v>
      </c>
      <c r="E100" s="33" t="s">
        <v>14</v>
      </c>
      <c r="G100" s="9">
        <f t="shared" si="23"/>
        <v>0</v>
      </c>
      <c r="I100" s="73"/>
      <c r="J100" s="6"/>
      <c r="K100" s="57">
        <f t="shared" si="28"/>
        <v>0</v>
      </c>
      <c r="L100" s="58">
        <f t="shared" si="28"/>
        <v>0</v>
      </c>
      <c r="M100" s="58">
        <f t="shared" si="28"/>
        <v>0</v>
      </c>
      <c r="N100" s="58">
        <f t="shared" si="28"/>
        <v>0</v>
      </c>
      <c r="O100" s="69">
        <f t="shared" si="28"/>
        <v>0</v>
      </c>
      <c r="P100" s="58">
        <f t="shared" si="28"/>
        <v>0</v>
      </c>
      <c r="Q100" s="58">
        <f t="shared" si="28"/>
        <v>0</v>
      </c>
      <c r="R100" s="70">
        <f t="shared" si="28"/>
        <v>0</v>
      </c>
      <c r="S100" s="69">
        <f t="shared" si="28"/>
        <v>0</v>
      </c>
      <c r="T100" s="58">
        <f t="shared" si="28"/>
        <v>0</v>
      </c>
      <c r="U100" s="58">
        <f t="shared" si="29"/>
        <v>0</v>
      </c>
      <c r="V100" s="70">
        <f t="shared" si="29"/>
        <v>0</v>
      </c>
      <c r="W100" s="69">
        <f t="shared" si="29"/>
        <v>0</v>
      </c>
      <c r="X100" s="58">
        <f t="shared" si="29"/>
        <v>0</v>
      </c>
      <c r="Y100" s="58">
        <f t="shared" si="29"/>
        <v>0</v>
      </c>
      <c r="Z100" s="70">
        <f t="shared" si="29"/>
        <v>0</v>
      </c>
      <c r="AA100" s="69">
        <f t="shared" si="29"/>
        <v>0</v>
      </c>
      <c r="AB100" s="58">
        <f t="shared" si="29"/>
        <v>0</v>
      </c>
      <c r="AC100" s="58">
        <f t="shared" si="29"/>
        <v>0</v>
      </c>
      <c r="AD100" s="70">
        <f t="shared" si="29"/>
        <v>0</v>
      </c>
      <c r="AE100" s="58">
        <f t="shared" si="29"/>
        <v>0</v>
      </c>
      <c r="AF100" s="58">
        <f t="shared" si="29"/>
        <v>0</v>
      </c>
      <c r="AG100" s="58">
        <f t="shared" si="29"/>
        <v>0</v>
      </c>
      <c r="AH100" s="71">
        <f t="shared" si="29"/>
        <v>0</v>
      </c>
    </row>
    <row r="101" spans="2:35" ht="20.25" customHeight="1">
      <c r="B101" s="52">
        <f>IF(AND(B100&gt;0,B$7-B100&gt;0.5),B100+0.5,0)</f>
        <v>0</v>
      </c>
      <c r="C101" s="25" t="s">
        <v>13</v>
      </c>
      <c r="D101" s="55">
        <f>B101*12</f>
        <v>0</v>
      </c>
      <c r="E101" s="37" t="s">
        <v>14</v>
      </c>
      <c r="G101" s="10">
        <f t="shared" si="23"/>
        <v>0</v>
      </c>
      <c r="I101" s="73"/>
      <c r="J101" s="36"/>
      <c r="K101" s="59">
        <f t="shared" si="28"/>
        <v>0</v>
      </c>
      <c r="L101" s="60">
        <f t="shared" si="28"/>
        <v>0</v>
      </c>
      <c r="M101" s="60">
        <f t="shared" si="28"/>
        <v>0</v>
      </c>
      <c r="N101" s="60">
        <f t="shared" si="28"/>
        <v>0</v>
      </c>
      <c r="O101" s="66">
        <f t="shared" si="28"/>
        <v>0</v>
      </c>
      <c r="P101" s="60">
        <f t="shared" si="28"/>
        <v>0</v>
      </c>
      <c r="Q101" s="60">
        <f t="shared" si="28"/>
        <v>0</v>
      </c>
      <c r="R101" s="67">
        <f t="shared" si="28"/>
        <v>0</v>
      </c>
      <c r="S101" s="66">
        <f t="shared" si="28"/>
        <v>0</v>
      </c>
      <c r="T101" s="60">
        <f t="shared" si="28"/>
        <v>0</v>
      </c>
      <c r="U101" s="60">
        <f t="shared" si="29"/>
        <v>0</v>
      </c>
      <c r="V101" s="67">
        <f t="shared" si="29"/>
        <v>0</v>
      </c>
      <c r="W101" s="66">
        <f t="shared" si="29"/>
        <v>0</v>
      </c>
      <c r="X101" s="60">
        <f t="shared" si="29"/>
        <v>0</v>
      </c>
      <c r="Y101" s="60">
        <f t="shared" si="29"/>
        <v>0</v>
      </c>
      <c r="Z101" s="67">
        <f t="shared" si="29"/>
        <v>0</v>
      </c>
      <c r="AA101" s="66">
        <f t="shared" si="29"/>
        <v>0</v>
      </c>
      <c r="AB101" s="60">
        <f t="shared" si="29"/>
        <v>0</v>
      </c>
      <c r="AC101" s="60">
        <f t="shared" si="29"/>
        <v>0</v>
      </c>
      <c r="AD101" s="67">
        <f t="shared" si="29"/>
        <v>0</v>
      </c>
      <c r="AE101" s="60">
        <f t="shared" si="29"/>
        <v>0</v>
      </c>
      <c r="AF101" s="60">
        <f t="shared" si="29"/>
        <v>0</v>
      </c>
      <c r="AG101" s="60">
        <f t="shared" si="29"/>
        <v>0</v>
      </c>
      <c r="AH101" s="68">
        <f t="shared" si="29"/>
        <v>0</v>
      </c>
      <c r="AI101" s="34"/>
    </row>
  </sheetData>
  <sheetProtection password="84F5" sheet="1" objects="1" scenarios="1" formatCells="0" selectLockedCells="1"/>
  <mergeCells count="8">
    <mergeCell ref="T3:X3"/>
    <mergeCell ref="T4:X4"/>
    <mergeCell ref="T5:X5"/>
    <mergeCell ref="D11:E11"/>
    <mergeCell ref="G9:G11"/>
    <mergeCell ref="I9:I11"/>
    <mergeCell ref="B9:E10"/>
    <mergeCell ref="B11:C11"/>
  </mergeCells>
  <pageMargins left="0.5" right="0.5" top="0.25" bottom="0.5" header="0" footer="0.25"/>
  <pageSetup scale="85" fitToHeight="0" orientation="landscape" horizontalDpi="300" verticalDpi="300" r:id="rId1"/>
  <headerFooter alignWithMargins="0">
    <oddFooter>&amp;L&amp;9© University of California Cooperative Extension all rights reserved   M. Campbell Mathews&amp;RSept, 2010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N per inch drop rectangle</vt:lpstr>
      <vt:lpstr>length1</vt:lpstr>
      <vt:lpstr>'N per inch drop rectangle'!Print_Area</vt:lpstr>
      <vt:lpstr>'N per inch drop rectangle'!Print_Titles</vt:lpstr>
      <vt:lpstr>RiseRun</vt:lpstr>
      <vt:lpstr>Width1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Marsha Campbell Mathews</dc:creator>
  <cp:lastModifiedBy> Marsha Campbell Mathews</cp:lastModifiedBy>
  <cp:lastPrinted>2011-01-20T23:48:33Z</cp:lastPrinted>
  <dcterms:created xsi:type="dcterms:W3CDTF">2010-04-27T00:44:41Z</dcterms:created>
  <dcterms:modified xsi:type="dcterms:W3CDTF">2011-01-21T00:04:28Z</dcterms:modified>
</cp:coreProperties>
</file>